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/>
  <c r="D29" i="1"/>
  <c r="D39" i="1"/>
  <c r="D48" i="1"/>
  <c r="D57" i="1"/>
  <c r="D66" i="1"/>
  <c r="D76" i="1"/>
  <c r="D86" i="1"/>
  <c r="D96" i="1"/>
  <c r="D106" i="1"/>
  <c r="D116" i="1"/>
  <c r="D126" i="1"/>
  <c r="D137" i="1"/>
  <c r="D146" i="1"/>
  <c r="D156" i="1"/>
  <c r="D165" i="1"/>
  <c r="D174" i="1"/>
  <c r="D175" i="1"/>
  <c r="D184" i="1"/>
  <c r="D195" i="1"/>
  <c r="D138" i="1" l="1"/>
  <c r="D77" i="1"/>
  <c r="D40" i="1"/>
  <c r="D117" i="1"/>
  <c r="D196" i="1"/>
  <c r="D58" i="1"/>
  <c r="D97" i="1"/>
  <c r="D157" i="1"/>
  <c r="H197" i="1"/>
  <c r="H198" i="1" s="1"/>
  <c r="G197" i="1"/>
  <c r="G198" i="1" s="1"/>
  <c r="F197" i="1"/>
  <c r="F198" i="1" s="1"/>
  <c r="E197" i="1"/>
  <c r="E198" i="1" s="1"/>
</calcChain>
</file>

<file path=xl/sharedStrings.xml><?xml version="1.0" encoding="utf-8"?>
<sst xmlns="http://schemas.openxmlformats.org/spreadsheetml/2006/main" count="341" uniqueCount="100">
  <si>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</si>
  <si>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</si>
  <si>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</si>
  <si>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</si>
  <si>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</si>
  <si>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</si>
  <si>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</si>
  <si>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</si>
  <si>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</si>
  <si>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</si>
  <si>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</si>
  <si>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</si>
  <si>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Вафли в ассортименте</t>
  </si>
  <si>
    <t>99/73</t>
  </si>
  <si>
    <t>Каша гречневая рассыпчатая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</si>
  <si>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</si>
  <si>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</si>
  <si>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</si>
  <si>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</si>
  <si>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</si>
  <si>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</si>
  <si>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</si>
  <si>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</si>
  <si>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</si>
  <si>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</si>
  <si>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</si>
  <si>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</si>
  <si>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</si>
  <si>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</si>
  <si>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Рассольник "Ленинградский" со сметаной</t>
  </si>
  <si>
    <t>Картофельное пюре</t>
  </si>
  <si>
    <t>Макаронные изделия отварные с маслом сливочным</t>
  </si>
  <si>
    <t>Компот из свежих яблок</t>
  </si>
  <si>
    <t>Компот из свежезамороженных ягод (вишня)</t>
  </si>
  <si>
    <t>Борщ со свежей капусты с картофелем и сметаной</t>
  </si>
  <si>
    <t>Напиток из плодов шиповника</t>
  </si>
  <si>
    <t>Печенье в ассортименте</t>
  </si>
  <si>
    <t>Печень по-строгановски</t>
  </si>
  <si>
    <t>Бутерброд с джемом</t>
  </si>
  <si>
    <t>Овощи прорционно (огурец свежий)</t>
  </si>
  <si>
    <t xml:space="preserve">Салат из помидоров и огурцов с растительным маслом 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</si>
  <si>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</si>
  <si>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</si>
  <si>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</si>
  <si>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</si>
  <si>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</si>
  <si>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Компот из свежезамороженных ягод (черная смородина)</t>
  </si>
  <si>
    <t>200/15</t>
  </si>
  <si>
    <t>336/04</t>
  </si>
  <si>
    <t>Бульон куриный с зеленью</t>
  </si>
  <si>
    <t>1 День</t>
  </si>
  <si>
    <t>2 День</t>
  </si>
  <si>
    <t>3 День</t>
  </si>
  <si>
    <t xml:space="preserve">Какао с молоком </t>
  </si>
  <si>
    <t>70/2</t>
  </si>
  <si>
    <t>Огурец соленый (порционно)</t>
  </si>
  <si>
    <t>Рыба, запеченная по-онежски</t>
  </si>
  <si>
    <t>4 День</t>
  </si>
  <si>
    <t>Плов (свинина)</t>
  </si>
  <si>
    <t>5 День</t>
  </si>
  <si>
    <t>90/40</t>
  </si>
  <si>
    <t>7 День</t>
  </si>
  <si>
    <t>Компот из свежезамороженных ягод (клубника)</t>
  </si>
  <si>
    <t>8 День</t>
  </si>
  <si>
    <t>Салат из свёклы отварной с маслом растительным</t>
  </si>
  <si>
    <t>Шницель рубленый мясной</t>
  </si>
  <si>
    <t>9 День</t>
  </si>
  <si>
    <t>10 День</t>
  </si>
  <si>
    <t>116(01)/73</t>
  </si>
  <si>
    <t>Суп-пюре из тыквы с гренками</t>
  </si>
  <si>
    <t>11 День</t>
  </si>
  <si>
    <t>Шницель рубленый из  птицы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</si>
  <si>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</si>
  <si>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</si>
  <si>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</si>
  <si>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</si>
  <si>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</si>
  <si>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>Запеканка рисовая со сгущенным молоком</t>
  </si>
  <si>
    <t>Каша пшеничная молочная с маслом сливочным</t>
  </si>
  <si>
    <t xml:space="preserve">Кофейный напиток </t>
  </si>
  <si>
    <t>Яблоко</t>
  </si>
  <si>
    <t>Макароны с сыром</t>
  </si>
  <si>
    <t xml:space="preserve">Суп овощной со сладким перцем </t>
  </si>
  <si>
    <t>184/01</t>
  </si>
  <si>
    <t>Каша вязкая пшенная молочная с маслом сливочным и соусом ягодным (клубника)</t>
  </si>
  <si>
    <t>74/              71</t>
  </si>
  <si>
    <t xml:space="preserve">Салат из белокочанной капусты и маслом растительным (до 28.02)/                                           Овощи порционно (огурец свежий) (с 01.03)                                          </t>
  </si>
  <si>
    <t>60           (60)</t>
  </si>
  <si>
    <t>336,04/364</t>
  </si>
  <si>
    <t>Биточки (свинина) в соусе томатном</t>
  </si>
  <si>
    <t>Напиток лимонный</t>
  </si>
  <si>
    <t>210/5</t>
  </si>
  <si>
    <t>Бутерброд с вареной сгущенкой</t>
  </si>
  <si>
    <t>Гуляш из свинины</t>
  </si>
  <si>
    <t>Крупеник (пшеничка) с творогом и сгущенным молоком</t>
  </si>
  <si>
    <t>Каша рисовая молочная с маслом сливочным</t>
  </si>
  <si>
    <t>Жаркое по-домашнему со свининой</t>
  </si>
  <si>
    <t>Каша вязкая пшенная молочная с маслом сливочным  с соусом ягодным (клубника)</t>
  </si>
  <si>
    <t>Котлеты мясные (свинина)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</si>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</sst>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tabSelected="1" topLeftCell="A190" workbookViewId="0">
      <selection activeCell="M193" sqref="M193"/>
    </sheetView>
  </sheetViews>
  <sheetFormatPr defaultColWidth="9" defaultRowHeight="11.25" x14ac:dyDescent="0.2"/>
  <cols>
    <col min="1" max="1" width="11.28515625" style="15" customWidth="1"/>
    <col min="2" max="2" width="52.5703125" style="25" customWidth="1"/>
    <col min="3" max="4" width="12" style="25" customWidth="1"/>
    <col min="5" max="8" width="12.42578125" style="25" customWidth="1"/>
    <col min="9" max="16384" width="9" style="3"/>
  </cols>
  <sheetData>
    <row r="1" spans="1:8" ht="31.5" customHeight="1" x14ac:dyDescent="0.25">
      <c r="A1" s="71" t="s">
        <v>99</v>
      </c>
      <c r="B1" s="72"/>
      <c r="C1" s="1" t="s">
        <v>0</v>
      </c>
      <c r="D1" s="2"/>
      <c r="E1" s="73" t="s">
        <v>50</v>
      </c>
      <c r="F1" s="74"/>
      <c r="G1" s="75"/>
      <c r="H1" s="82">
        <v>45677</v>
      </c>
    </row>
    <row r="2" spans="1:8" s="4" customFormat="1" ht="23.25" customHeight="1" x14ac:dyDescent="0.25">
      <c r="A2" s="80" t="s">
        <v>1</v>
      </c>
      <c r="B2" s="77" t="s">
        <v>2</v>
      </c>
      <c r="C2" s="80" t="s">
        <v>3</v>
      </c>
      <c r="D2" s="77" t="s">
        <v>4</v>
      </c>
      <c r="E2" s="85" t="s">
        <v>5</v>
      </c>
      <c r="F2" s="86"/>
      <c r="G2" s="87"/>
      <c r="H2" s="80" t="s">
        <v>6</v>
      </c>
    </row>
    <row r="3" spans="1:8" s="4" customFormat="1" ht="30.75" customHeight="1" x14ac:dyDescent="0.25">
      <c r="A3" s="81"/>
      <c r="B3" s="78"/>
      <c r="C3" s="81"/>
      <c r="D3" s="78"/>
      <c r="E3" s="5" t="s">
        <v>7</v>
      </c>
      <c r="F3" s="5" t="s">
        <v>8</v>
      </c>
      <c r="G3" s="5" t="s">
        <v>9</v>
      </c>
      <c r="H3" s="81"/>
    </row>
    <row r="4" spans="1:8" s="4" customFormat="1" ht="17.25" customHeight="1" x14ac:dyDescent="0.25">
      <c r="A4" s="5"/>
      <c r="B4" s="60" t="s">
        <v>73</v>
      </c>
      <c r="C4" s="5"/>
      <c r="D4" s="45"/>
      <c r="E4" s="5"/>
      <c r="F4" s="5"/>
      <c r="G4" s="5"/>
      <c r="H4" s="46"/>
    </row>
    <row r="5" spans="1:8" ht="33" customHeight="1" x14ac:dyDescent="0.2">
      <c r="A5" s="6" t="s">
        <v>74</v>
      </c>
      <c r="B5" s="30" t="s">
        <v>75</v>
      </c>
      <c r="C5" s="6" t="s">
        <v>76</v>
      </c>
      <c r="D5" s="61">
        <v>15</v>
      </c>
      <c r="E5" s="29">
        <v>10.51</v>
      </c>
      <c r="F5" s="29">
        <v>52.6</v>
      </c>
      <c r="G5" s="29">
        <v>340.59</v>
      </c>
      <c r="H5" s="29">
        <v>340.59</v>
      </c>
    </row>
    <row r="6" spans="1:8" ht="28.5" customHeight="1" x14ac:dyDescent="0.2">
      <c r="A6" s="6">
        <v>433</v>
      </c>
      <c r="B6" s="28" t="s">
        <v>53</v>
      </c>
      <c r="C6" s="6">
        <v>200</v>
      </c>
      <c r="D6" s="61">
        <v>10</v>
      </c>
      <c r="E6" s="29">
        <v>2.6</v>
      </c>
      <c r="F6" s="29">
        <v>24.8</v>
      </c>
      <c r="G6" s="29">
        <v>134.15</v>
      </c>
      <c r="H6" s="29">
        <v>134.15</v>
      </c>
    </row>
    <row r="7" spans="1:8" ht="28.5" customHeight="1" x14ac:dyDescent="0.2">
      <c r="A7" s="6" t="s">
        <v>10</v>
      </c>
      <c r="B7" s="30" t="s">
        <v>12</v>
      </c>
      <c r="C7" s="6">
        <v>40</v>
      </c>
      <c r="D7" s="44">
        <v>8</v>
      </c>
      <c r="E7" s="32">
        <v>2</v>
      </c>
      <c r="F7" s="32">
        <v>15</v>
      </c>
      <c r="G7" s="32">
        <v>104</v>
      </c>
      <c r="H7" s="32">
        <v>104</v>
      </c>
    </row>
    <row r="8" spans="1:8" ht="35.1" customHeight="1" x14ac:dyDescent="0.2">
      <c r="A8" s="6" t="s">
        <v>10</v>
      </c>
      <c r="B8" s="33" t="s">
        <v>27</v>
      </c>
      <c r="C8" s="11">
        <v>25</v>
      </c>
      <c r="D8" s="62">
        <v>3</v>
      </c>
      <c r="E8" s="37">
        <v>0.87</v>
      </c>
      <c r="F8" s="37">
        <v>13.25</v>
      </c>
      <c r="G8" s="37">
        <v>70</v>
      </c>
      <c r="H8" s="37">
        <v>70</v>
      </c>
    </row>
    <row r="9" spans="1:8" ht="35.1" customHeight="1" x14ac:dyDescent="0.2">
      <c r="A9" s="66"/>
      <c r="B9" s="67"/>
      <c r="C9" s="68"/>
      <c r="D9" s="58">
        <f>D5+D6+D7+D8</f>
        <v>36</v>
      </c>
      <c r="E9" s="9"/>
      <c r="F9" s="10"/>
      <c r="G9" s="10"/>
      <c r="H9" s="10"/>
    </row>
    <row r="10" spans="1:8" ht="16.5" customHeight="1" x14ac:dyDescent="0.2">
      <c r="A10" s="48"/>
      <c r="B10" s="49" t="s">
        <v>72</v>
      </c>
      <c r="C10" s="48"/>
      <c r="D10" s="49"/>
      <c r="E10" s="13"/>
      <c r="F10" s="5"/>
      <c r="G10" s="5"/>
      <c r="H10" s="5"/>
    </row>
    <row r="11" spans="1:8" ht="38.25" customHeight="1" x14ac:dyDescent="0.2">
      <c r="A11" s="6">
        <v>68</v>
      </c>
      <c r="B11" s="30" t="s">
        <v>41</v>
      </c>
      <c r="C11" s="6">
        <v>60</v>
      </c>
      <c r="D11" s="7">
        <v>11</v>
      </c>
      <c r="E11" s="32">
        <v>0.73</v>
      </c>
      <c r="F11" s="32">
        <v>3.25</v>
      </c>
      <c r="G11" s="32">
        <v>4</v>
      </c>
      <c r="H11" s="32">
        <v>57.5</v>
      </c>
    </row>
    <row r="12" spans="1:8" ht="35.1" customHeight="1" x14ac:dyDescent="0.2">
      <c r="A12" s="51" t="s">
        <v>13</v>
      </c>
      <c r="B12" s="52" t="s">
        <v>24</v>
      </c>
      <c r="C12" s="51" t="s">
        <v>25</v>
      </c>
      <c r="D12" s="7">
        <v>20</v>
      </c>
      <c r="E12" s="55">
        <v>7.22</v>
      </c>
      <c r="F12" s="55">
        <v>3.2</v>
      </c>
      <c r="G12" s="55">
        <v>18.8</v>
      </c>
      <c r="H12" s="55">
        <v>149.80000000000001</v>
      </c>
    </row>
    <row r="13" spans="1:8" ht="35.1" customHeight="1" x14ac:dyDescent="0.2">
      <c r="A13" s="6" t="s">
        <v>42</v>
      </c>
      <c r="B13" s="30" t="s">
        <v>43</v>
      </c>
      <c r="C13" s="6" t="s">
        <v>44</v>
      </c>
      <c r="D13" s="7">
        <v>20</v>
      </c>
      <c r="E13" s="32">
        <v>9.5</v>
      </c>
      <c r="F13" s="32">
        <v>7.6</v>
      </c>
      <c r="G13" s="32">
        <v>18.100000000000001</v>
      </c>
      <c r="H13" s="32">
        <v>171.6</v>
      </c>
    </row>
    <row r="14" spans="1:8" ht="35.1" customHeight="1" x14ac:dyDescent="0.2">
      <c r="A14" s="6">
        <v>78</v>
      </c>
      <c r="B14" s="33" t="s">
        <v>45</v>
      </c>
      <c r="C14" s="11">
        <v>90</v>
      </c>
      <c r="D14" s="7">
        <v>55</v>
      </c>
      <c r="E14" s="36">
        <v>9.81</v>
      </c>
      <c r="F14" s="37">
        <v>14.4</v>
      </c>
      <c r="G14" s="37">
        <v>15.98</v>
      </c>
      <c r="H14" s="37">
        <v>211</v>
      </c>
    </row>
    <row r="15" spans="1:8" ht="35.1" customHeight="1" x14ac:dyDescent="0.2">
      <c r="A15" s="6">
        <v>323</v>
      </c>
      <c r="B15" s="34" t="s">
        <v>14</v>
      </c>
      <c r="C15" s="6">
        <v>150</v>
      </c>
      <c r="D15" s="7">
        <v>20</v>
      </c>
      <c r="E15" s="31">
        <v>3.6</v>
      </c>
      <c r="F15" s="32">
        <v>4.5999999999999996</v>
      </c>
      <c r="G15" s="32">
        <v>37.700000000000003</v>
      </c>
      <c r="H15" s="32">
        <v>212</v>
      </c>
    </row>
    <row r="16" spans="1:8" ht="35.1" customHeight="1" x14ac:dyDescent="0.2">
      <c r="A16" s="6">
        <v>123</v>
      </c>
      <c r="B16" s="33" t="s">
        <v>46</v>
      </c>
      <c r="C16" s="11">
        <v>200</v>
      </c>
      <c r="D16" s="7">
        <v>16</v>
      </c>
      <c r="E16" s="31">
        <v>0.2</v>
      </c>
      <c r="F16" s="32">
        <v>0.08</v>
      </c>
      <c r="G16" s="32">
        <v>17.420000000000002</v>
      </c>
      <c r="H16" s="32">
        <v>69.44</v>
      </c>
    </row>
    <row r="17" spans="1:8" ht="35.1" customHeight="1" x14ac:dyDescent="0.2">
      <c r="A17" s="53">
        <v>430</v>
      </c>
      <c r="B17" s="54" t="s">
        <v>15</v>
      </c>
      <c r="C17" s="53">
        <v>200</v>
      </c>
      <c r="D17" s="11">
        <v>16</v>
      </c>
      <c r="E17" s="56">
        <v>0.2</v>
      </c>
      <c r="F17" s="57">
        <v>0.1</v>
      </c>
      <c r="G17" s="57">
        <v>15</v>
      </c>
      <c r="H17" s="57">
        <v>60</v>
      </c>
    </row>
    <row r="18" spans="1:8" ht="35.1" customHeight="1" x14ac:dyDescent="0.2">
      <c r="A18" s="6" t="s">
        <v>10</v>
      </c>
      <c r="B18" s="35" t="s">
        <v>26</v>
      </c>
      <c r="C18" s="11">
        <v>30</v>
      </c>
      <c r="D18" s="11">
        <v>3</v>
      </c>
      <c r="E18" s="36">
        <v>1.95</v>
      </c>
      <c r="F18" s="37">
        <v>0.3</v>
      </c>
      <c r="G18" s="37">
        <v>13.5</v>
      </c>
      <c r="H18" s="37">
        <v>66</v>
      </c>
    </row>
    <row r="19" spans="1:8" ht="35.1" customHeight="1" x14ac:dyDescent="0.2">
      <c r="A19" s="66"/>
      <c r="B19" s="67"/>
      <c r="C19" s="68"/>
      <c r="D19" s="8">
        <f>D11+D12+D14+D15+D16+D18</f>
        <v>125</v>
      </c>
      <c r="E19" s="12"/>
      <c r="F19" s="12"/>
      <c r="G19" s="12"/>
      <c r="H19" s="12"/>
    </row>
    <row r="20" spans="1:8" ht="35.1" customHeight="1" x14ac:dyDescent="0.2">
      <c r="A20" s="88"/>
      <c r="B20" s="89"/>
      <c r="C20" s="90"/>
      <c r="D20" s="8">
        <f>D9+D19</f>
        <v>161</v>
      </c>
      <c r="E20" s="10"/>
      <c r="F20" s="10"/>
      <c r="G20" s="10"/>
      <c r="H20" s="10"/>
    </row>
    <row r="21" spans="1:8" ht="33" customHeight="1" x14ac:dyDescent="0.25">
      <c r="A21" s="71" t="s">
        <v>99</v>
      </c>
      <c r="B21" s="72"/>
      <c r="C21" s="1" t="s">
        <v>0</v>
      </c>
      <c r="D21" s="2"/>
      <c r="E21" s="73" t="s">
        <v>51</v>
      </c>
      <c r="F21" s="74"/>
      <c r="G21" s="75"/>
      <c r="H21" s="2"/>
    </row>
    <row r="22" spans="1:8" s="4" customFormat="1" ht="24.95" customHeight="1" x14ac:dyDescent="0.25">
      <c r="A22" s="80" t="s">
        <v>1</v>
      </c>
      <c r="B22" s="77" t="s">
        <v>2</v>
      </c>
      <c r="C22" s="80" t="s">
        <v>3</v>
      </c>
      <c r="D22" s="77" t="s">
        <v>4</v>
      </c>
      <c r="E22" s="85" t="s">
        <v>5</v>
      </c>
      <c r="F22" s="86"/>
      <c r="G22" s="87"/>
      <c r="H22" s="80" t="s">
        <v>6</v>
      </c>
    </row>
    <row r="23" spans="1:8" s="4" customFormat="1" ht="24.95" customHeight="1" x14ac:dyDescent="0.25">
      <c r="A23" s="81"/>
      <c r="B23" s="78"/>
      <c r="C23" s="81"/>
      <c r="D23" s="78"/>
      <c r="E23" s="5" t="s">
        <v>7</v>
      </c>
      <c r="F23" s="5" t="s">
        <v>8</v>
      </c>
      <c r="G23" s="5" t="s">
        <v>9</v>
      </c>
      <c r="H23" s="81"/>
    </row>
    <row r="24" spans="1:8" s="4" customFormat="1" ht="18.75" customHeight="1" x14ac:dyDescent="0.25">
      <c r="A24" s="5"/>
      <c r="B24" s="60" t="s">
        <v>73</v>
      </c>
      <c r="C24" s="5"/>
      <c r="D24" s="45"/>
      <c r="E24" s="5"/>
      <c r="F24" s="5"/>
      <c r="G24" s="5"/>
      <c r="H24" s="46"/>
    </row>
    <row r="25" spans="1:8" ht="29.25" customHeight="1" x14ac:dyDescent="0.2">
      <c r="A25" s="6">
        <v>192</v>
      </c>
      <c r="B25" s="28" t="s">
        <v>77</v>
      </c>
      <c r="C25" s="6" t="s">
        <v>25</v>
      </c>
      <c r="D25" s="7">
        <v>15</v>
      </c>
      <c r="E25" s="29">
        <v>6.3</v>
      </c>
      <c r="F25" s="29">
        <v>13.8</v>
      </c>
      <c r="G25" s="29">
        <v>45.2</v>
      </c>
      <c r="H25" s="29">
        <v>312.39999999999998</v>
      </c>
    </row>
    <row r="26" spans="1:8" ht="29.25" customHeight="1" x14ac:dyDescent="0.2">
      <c r="A26" s="53">
        <v>430</v>
      </c>
      <c r="B26" s="54" t="s">
        <v>15</v>
      </c>
      <c r="C26" s="53">
        <v>200</v>
      </c>
      <c r="D26" s="7">
        <v>10</v>
      </c>
      <c r="E26" s="56">
        <v>0.2</v>
      </c>
      <c r="F26" s="57">
        <v>0.1</v>
      </c>
      <c r="G26" s="57">
        <v>15</v>
      </c>
      <c r="H26" s="57">
        <v>60</v>
      </c>
    </row>
    <row r="27" spans="1:8" ht="29.25" customHeight="1" x14ac:dyDescent="0.2">
      <c r="A27" s="6" t="s">
        <v>10</v>
      </c>
      <c r="B27" s="30" t="s">
        <v>36</v>
      </c>
      <c r="C27" s="6">
        <v>40</v>
      </c>
      <c r="D27" s="7">
        <v>8</v>
      </c>
      <c r="E27" s="31">
        <v>4</v>
      </c>
      <c r="F27" s="32">
        <v>4.1500000000000004</v>
      </c>
      <c r="G27" s="32">
        <v>10.66</v>
      </c>
      <c r="H27" s="32">
        <v>100.6</v>
      </c>
    </row>
    <row r="28" spans="1:8" ht="29.25" customHeight="1" x14ac:dyDescent="0.2">
      <c r="A28" s="6" t="s">
        <v>10</v>
      </c>
      <c r="B28" s="33" t="s">
        <v>27</v>
      </c>
      <c r="C28" s="11">
        <v>25</v>
      </c>
      <c r="D28" s="6">
        <v>3</v>
      </c>
      <c r="E28" s="36">
        <v>2</v>
      </c>
      <c r="F28" s="37">
        <v>0.87</v>
      </c>
      <c r="G28" s="37">
        <v>13.25</v>
      </c>
      <c r="H28" s="37">
        <v>70</v>
      </c>
    </row>
    <row r="29" spans="1:8" ht="35.1" customHeight="1" x14ac:dyDescent="0.2">
      <c r="A29" s="88"/>
      <c r="B29" s="89"/>
      <c r="C29" s="90"/>
      <c r="D29" s="8">
        <f>SUM(D25:D28)</f>
        <v>36</v>
      </c>
      <c r="E29" s="10"/>
      <c r="F29" s="10"/>
      <c r="G29" s="10"/>
      <c r="H29" s="10"/>
    </row>
    <row r="30" spans="1:8" ht="18" customHeight="1" x14ac:dyDescent="0.2">
      <c r="A30" s="21"/>
      <c r="B30" s="49" t="s">
        <v>72</v>
      </c>
      <c r="C30" s="21"/>
      <c r="D30" s="49"/>
      <c r="E30" s="5"/>
      <c r="F30" s="5"/>
      <c r="G30" s="5"/>
      <c r="H30" s="5"/>
    </row>
    <row r="31" spans="1:8" ht="36" customHeight="1" x14ac:dyDescent="0.2">
      <c r="A31" s="6">
        <v>52</v>
      </c>
      <c r="B31" s="30" t="s">
        <v>64</v>
      </c>
      <c r="C31" s="6">
        <v>60</v>
      </c>
      <c r="D31" s="7">
        <v>11</v>
      </c>
      <c r="E31" s="32">
        <v>2.7</v>
      </c>
      <c r="F31" s="32">
        <v>5.53</v>
      </c>
      <c r="G31" s="32">
        <v>3.6</v>
      </c>
      <c r="H31" s="32">
        <v>54.4</v>
      </c>
    </row>
    <row r="32" spans="1:8" ht="36" customHeight="1" x14ac:dyDescent="0.2">
      <c r="A32" s="6">
        <v>91</v>
      </c>
      <c r="B32" s="30" t="s">
        <v>29</v>
      </c>
      <c r="C32" s="6" t="s">
        <v>11</v>
      </c>
      <c r="D32" s="7">
        <v>20</v>
      </c>
      <c r="E32" s="32">
        <v>2.4</v>
      </c>
      <c r="F32" s="32">
        <v>4.6399999999999997</v>
      </c>
      <c r="G32" s="32">
        <v>13.2</v>
      </c>
      <c r="H32" s="32">
        <v>106.4</v>
      </c>
    </row>
    <row r="33" spans="1:8" ht="36" customHeight="1" x14ac:dyDescent="0.2">
      <c r="A33" s="6" t="s">
        <v>48</v>
      </c>
      <c r="B33" s="30" t="s">
        <v>49</v>
      </c>
      <c r="C33" s="6" t="s">
        <v>47</v>
      </c>
      <c r="D33" s="7">
        <v>20</v>
      </c>
      <c r="E33" s="32">
        <v>4.3</v>
      </c>
      <c r="F33" s="32">
        <v>1.1000000000000001</v>
      </c>
      <c r="G33" s="32">
        <v>1.1000000000000001</v>
      </c>
      <c r="H33" s="32">
        <v>92</v>
      </c>
    </row>
    <row r="34" spans="1:8" ht="36" customHeight="1" x14ac:dyDescent="0.2">
      <c r="A34" s="6">
        <v>314</v>
      </c>
      <c r="B34" s="34" t="s">
        <v>71</v>
      </c>
      <c r="C34" s="6">
        <v>90</v>
      </c>
      <c r="D34" s="7">
        <v>55</v>
      </c>
      <c r="E34" s="40">
        <v>10.72</v>
      </c>
      <c r="F34" s="41">
        <v>12.1</v>
      </c>
      <c r="G34" s="41">
        <v>17.8</v>
      </c>
      <c r="H34" s="41">
        <v>213.58</v>
      </c>
    </row>
    <row r="35" spans="1:8" ht="36" customHeight="1" x14ac:dyDescent="0.2">
      <c r="A35" s="6">
        <v>331</v>
      </c>
      <c r="B35" s="30" t="s">
        <v>31</v>
      </c>
      <c r="C35" s="6">
        <v>150</v>
      </c>
      <c r="D35" s="7">
        <v>20</v>
      </c>
      <c r="E35" s="31">
        <v>5.5</v>
      </c>
      <c r="F35" s="32">
        <v>4.8</v>
      </c>
      <c r="G35" s="32">
        <v>36.5</v>
      </c>
      <c r="H35" s="32">
        <v>196</v>
      </c>
    </row>
    <row r="36" spans="1:8" ht="36" customHeight="1" x14ac:dyDescent="0.2">
      <c r="A36" s="6">
        <v>123</v>
      </c>
      <c r="B36" s="30" t="s">
        <v>62</v>
      </c>
      <c r="C36" s="6">
        <v>200</v>
      </c>
      <c r="D36" s="6">
        <v>16</v>
      </c>
      <c r="E36" s="36">
        <v>0.2</v>
      </c>
      <c r="F36" s="37">
        <v>0.08</v>
      </c>
      <c r="G36" s="37">
        <v>17.420000000000002</v>
      </c>
      <c r="H36" s="37">
        <v>69.44</v>
      </c>
    </row>
    <row r="37" spans="1:8" ht="36" customHeight="1" x14ac:dyDescent="0.2">
      <c r="A37" s="53">
        <v>430</v>
      </c>
      <c r="B37" s="54" t="s">
        <v>15</v>
      </c>
      <c r="C37" s="53">
        <v>200</v>
      </c>
      <c r="D37" s="6">
        <v>16</v>
      </c>
      <c r="E37" s="56">
        <v>0.2</v>
      </c>
      <c r="F37" s="57">
        <v>0.1</v>
      </c>
      <c r="G37" s="57">
        <v>15</v>
      </c>
      <c r="H37" s="57">
        <v>60</v>
      </c>
    </row>
    <row r="38" spans="1:8" ht="36" customHeight="1" x14ac:dyDescent="0.2">
      <c r="A38" s="6" t="s">
        <v>10</v>
      </c>
      <c r="B38" s="35" t="s">
        <v>26</v>
      </c>
      <c r="C38" s="11">
        <v>30</v>
      </c>
      <c r="D38" s="6">
        <v>3</v>
      </c>
      <c r="E38" s="36">
        <v>1.95</v>
      </c>
      <c r="F38" s="37">
        <v>0.3</v>
      </c>
      <c r="G38" s="37">
        <v>13.5</v>
      </c>
      <c r="H38" s="37">
        <v>66</v>
      </c>
    </row>
    <row r="39" spans="1:8" ht="35.1" customHeight="1" x14ac:dyDescent="0.2">
      <c r="A39" s="88"/>
      <c r="B39" s="89"/>
      <c r="C39" s="90"/>
      <c r="D39" s="8">
        <f>D31+D32+D34+D35+D36+D38</f>
        <v>125</v>
      </c>
      <c r="E39" s="12"/>
      <c r="F39" s="12"/>
      <c r="G39" s="12"/>
      <c r="H39" s="12"/>
    </row>
    <row r="40" spans="1:8" s="4" customFormat="1" ht="34.5" customHeight="1" x14ac:dyDescent="0.25">
      <c r="A40" s="66"/>
      <c r="B40" s="67"/>
      <c r="C40" s="68"/>
      <c r="D40" s="8">
        <f>D29+D39</f>
        <v>161</v>
      </c>
      <c r="E40" s="10"/>
      <c r="F40" s="10"/>
      <c r="G40" s="10"/>
      <c r="H40" s="10"/>
    </row>
    <row r="41" spans="1:8" ht="35.25" customHeight="1" x14ac:dyDescent="0.25">
      <c r="A41" s="71" t="s">
        <v>99</v>
      </c>
      <c r="B41" s="72"/>
      <c r="C41" s="1" t="s">
        <v>0</v>
      </c>
      <c r="D41" s="2"/>
      <c r="E41" s="73" t="s">
        <v>52</v>
      </c>
      <c r="F41" s="74"/>
      <c r="G41" s="75"/>
      <c r="H41" s="2"/>
    </row>
    <row r="42" spans="1:8" ht="24.95" customHeight="1" x14ac:dyDescent="0.2">
      <c r="A42" s="80" t="s">
        <v>1</v>
      </c>
      <c r="B42" s="77" t="s">
        <v>2</v>
      </c>
      <c r="C42" s="80" t="s">
        <v>3</v>
      </c>
      <c r="D42" s="77" t="s">
        <v>4</v>
      </c>
      <c r="E42" s="85" t="s">
        <v>5</v>
      </c>
      <c r="F42" s="86"/>
      <c r="G42" s="87"/>
      <c r="H42" s="83" t="s">
        <v>6</v>
      </c>
    </row>
    <row r="43" spans="1:8" ht="24.95" customHeight="1" x14ac:dyDescent="0.2">
      <c r="A43" s="81"/>
      <c r="B43" s="78"/>
      <c r="C43" s="81"/>
      <c r="D43" s="78"/>
      <c r="E43" s="5" t="s">
        <v>7</v>
      </c>
      <c r="F43" s="5" t="s">
        <v>8</v>
      </c>
      <c r="G43" s="5" t="s">
        <v>9</v>
      </c>
      <c r="H43" s="84"/>
    </row>
    <row r="44" spans="1:8" ht="21" customHeight="1" x14ac:dyDescent="0.2">
      <c r="A44" s="5"/>
      <c r="B44" s="60" t="s">
        <v>73</v>
      </c>
      <c r="C44" s="5"/>
      <c r="D44" s="45"/>
      <c r="E44" s="5"/>
      <c r="F44" s="5"/>
      <c r="G44" s="5"/>
      <c r="H44" s="47"/>
    </row>
    <row r="45" spans="1:8" ht="31.5" customHeight="1" x14ac:dyDescent="0.2">
      <c r="A45" s="6">
        <v>189</v>
      </c>
      <c r="B45" s="28" t="s">
        <v>78</v>
      </c>
      <c r="C45" s="6" t="s">
        <v>11</v>
      </c>
      <c r="D45" s="7">
        <v>15</v>
      </c>
      <c r="E45" s="29">
        <v>7.4</v>
      </c>
      <c r="F45" s="29">
        <v>8.5</v>
      </c>
      <c r="G45" s="29">
        <v>32.799999999999997</v>
      </c>
      <c r="H45" s="29">
        <v>236.7</v>
      </c>
    </row>
    <row r="46" spans="1:8" ht="31.5" customHeight="1" x14ac:dyDescent="0.2">
      <c r="A46" s="39">
        <v>432</v>
      </c>
      <c r="B46" s="17" t="s">
        <v>79</v>
      </c>
      <c r="C46" s="39">
        <v>200</v>
      </c>
      <c r="D46" s="7">
        <v>10</v>
      </c>
      <c r="E46" s="40">
        <v>1.5</v>
      </c>
      <c r="F46" s="41">
        <v>1.3</v>
      </c>
      <c r="G46" s="41">
        <v>22.3</v>
      </c>
      <c r="H46" s="41">
        <v>107</v>
      </c>
    </row>
    <row r="47" spans="1:8" ht="31.5" customHeight="1" x14ac:dyDescent="0.2">
      <c r="A47" s="6">
        <v>338</v>
      </c>
      <c r="B47" s="30" t="s">
        <v>80</v>
      </c>
      <c r="C47" s="6">
        <v>120</v>
      </c>
      <c r="D47" s="6">
        <v>11</v>
      </c>
      <c r="E47" s="31">
        <v>0.54</v>
      </c>
      <c r="F47" s="32">
        <v>0.54</v>
      </c>
      <c r="G47" s="32">
        <v>13.17</v>
      </c>
      <c r="H47" s="32">
        <v>60.84</v>
      </c>
    </row>
    <row r="48" spans="1:8" ht="35.1" customHeight="1" x14ac:dyDescent="0.2">
      <c r="A48" s="66"/>
      <c r="B48" s="67"/>
      <c r="C48" s="68"/>
      <c r="D48" s="8">
        <f>SUM(D45:D47)</f>
        <v>36</v>
      </c>
      <c r="E48" s="10"/>
      <c r="F48" s="10"/>
      <c r="G48" s="10"/>
      <c r="H48" s="10"/>
    </row>
    <row r="49" spans="1:8" ht="19.5" customHeight="1" x14ac:dyDescent="0.2">
      <c r="A49" s="48"/>
      <c r="B49" s="49" t="s">
        <v>72</v>
      </c>
      <c r="C49" s="48"/>
      <c r="D49" s="49"/>
      <c r="E49" s="5"/>
      <c r="F49" s="5"/>
      <c r="G49" s="5"/>
      <c r="H49" s="5"/>
    </row>
    <row r="50" spans="1:8" ht="35.1" customHeight="1" x14ac:dyDescent="0.2">
      <c r="A50" s="6">
        <v>23</v>
      </c>
      <c r="B50" s="30" t="s">
        <v>40</v>
      </c>
      <c r="C50" s="6">
        <v>60</v>
      </c>
      <c r="D50" s="7">
        <v>11</v>
      </c>
      <c r="E50" s="32">
        <v>0.54</v>
      </c>
      <c r="F50" s="32">
        <v>5.9</v>
      </c>
      <c r="G50" s="32">
        <v>1.74</v>
      </c>
      <c r="H50" s="32">
        <v>63.6</v>
      </c>
    </row>
    <row r="51" spans="1:8" ht="35.1" customHeight="1" x14ac:dyDescent="0.2">
      <c r="A51" s="6">
        <v>95</v>
      </c>
      <c r="B51" s="42" t="s">
        <v>34</v>
      </c>
      <c r="C51" s="6" t="s">
        <v>11</v>
      </c>
      <c r="D51" s="7">
        <v>20</v>
      </c>
      <c r="E51" s="32">
        <v>3.56</v>
      </c>
      <c r="F51" s="32">
        <v>4.4800000000000004</v>
      </c>
      <c r="G51" s="32">
        <v>17.5</v>
      </c>
      <c r="H51" s="32">
        <v>160</v>
      </c>
    </row>
    <row r="52" spans="1:8" ht="35.1" customHeight="1" x14ac:dyDescent="0.2">
      <c r="A52" s="6" t="s">
        <v>48</v>
      </c>
      <c r="B52" s="30" t="s">
        <v>49</v>
      </c>
      <c r="C52" s="6" t="s">
        <v>47</v>
      </c>
      <c r="D52" s="7">
        <v>20</v>
      </c>
      <c r="E52" s="32">
        <v>4.3</v>
      </c>
      <c r="F52" s="32">
        <v>1.1000000000000001</v>
      </c>
      <c r="G52" s="32">
        <v>1.1000000000000001</v>
      </c>
      <c r="H52" s="32">
        <v>92</v>
      </c>
    </row>
    <row r="53" spans="1:8" ht="35.1" customHeight="1" x14ac:dyDescent="0.2">
      <c r="A53" s="6">
        <v>265</v>
      </c>
      <c r="B53" s="30" t="s">
        <v>58</v>
      </c>
      <c r="C53" s="6">
        <v>240</v>
      </c>
      <c r="D53" s="7">
        <v>75</v>
      </c>
      <c r="E53" s="31">
        <v>19</v>
      </c>
      <c r="F53" s="32">
        <v>16.399999999999999</v>
      </c>
      <c r="G53" s="32">
        <v>45</v>
      </c>
      <c r="H53" s="32">
        <v>401</v>
      </c>
    </row>
    <row r="54" spans="1:8" ht="35.1" customHeight="1" x14ac:dyDescent="0.2">
      <c r="A54" s="6">
        <v>402</v>
      </c>
      <c r="B54" s="33" t="s">
        <v>16</v>
      </c>
      <c r="C54" s="6">
        <v>200</v>
      </c>
      <c r="D54" s="7">
        <v>16</v>
      </c>
      <c r="E54" s="36">
        <v>0.6</v>
      </c>
      <c r="F54" s="37">
        <v>0.1</v>
      </c>
      <c r="G54" s="37">
        <v>25.7</v>
      </c>
      <c r="H54" s="37">
        <v>131</v>
      </c>
    </row>
    <row r="55" spans="1:8" ht="35.1" customHeight="1" x14ac:dyDescent="0.2">
      <c r="A55" s="6">
        <v>430</v>
      </c>
      <c r="B55" s="34" t="s">
        <v>15</v>
      </c>
      <c r="C55" s="6">
        <v>200</v>
      </c>
      <c r="D55" s="7">
        <v>16</v>
      </c>
      <c r="E55" s="31">
        <v>0.2</v>
      </c>
      <c r="F55" s="32">
        <v>0.1</v>
      </c>
      <c r="G55" s="32">
        <v>15</v>
      </c>
      <c r="H55" s="32">
        <v>60</v>
      </c>
    </row>
    <row r="56" spans="1:8" ht="35.1" customHeight="1" x14ac:dyDescent="0.2">
      <c r="A56" s="6" t="s">
        <v>10</v>
      </c>
      <c r="B56" s="35" t="s">
        <v>26</v>
      </c>
      <c r="C56" s="11">
        <v>30</v>
      </c>
      <c r="D56" s="7">
        <v>3</v>
      </c>
      <c r="E56" s="36">
        <v>1.95</v>
      </c>
      <c r="F56" s="37">
        <v>0.3</v>
      </c>
      <c r="G56" s="37">
        <v>13.5</v>
      </c>
      <c r="H56" s="37">
        <v>66</v>
      </c>
    </row>
    <row r="57" spans="1:8" ht="35.1" customHeight="1" x14ac:dyDescent="0.2">
      <c r="A57" s="66"/>
      <c r="B57" s="67"/>
      <c r="C57" s="68"/>
      <c r="D57" s="8">
        <f>D50+D51+D53+D54+D56</f>
        <v>125</v>
      </c>
      <c r="E57" s="12"/>
      <c r="F57" s="12"/>
      <c r="G57" s="12"/>
      <c r="H57" s="12"/>
    </row>
    <row r="58" spans="1:8" s="15" customFormat="1" ht="35.1" customHeight="1" x14ac:dyDescent="0.25">
      <c r="A58" s="66"/>
      <c r="B58" s="67"/>
      <c r="C58" s="68"/>
      <c r="D58" s="14">
        <f>D48+D57</f>
        <v>161</v>
      </c>
      <c r="E58" s="12"/>
      <c r="F58" s="12"/>
      <c r="G58" s="12"/>
      <c r="H58" s="12"/>
    </row>
    <row r="59" spans="1:8" ht="33" customHeight="1" x14ac:dyDescent="0.25">
      <c r="A59" s="71" t="s">
        <v>99</v>
      </c>
      <c r="B59" s="72"/>
      <c r="C59" s="1" t="s">
        <v>0</v>
      </c>
      <c r="D59" s="2"/>
      <c r="E59" s="73" t="s">
        <v>57</v>
      </c>
      <c r="F59" s="74"/>
      <c r="G59" s="75"/>
      <c r="H59" s="2"/>
    </row>
    <row r="60" spans="1:8" s="4" customFormat="1" ht="21" customHeight="1" x14ac:dyDescent="0.25">
      <c r="A60" s="80" t="s">
        <v>1</v>
      </c>
      <c r="B60" s="77" t="s">
        <v>2</v>
      </c>
      <c r="C60" s="80" t="s">
        <v>3</v>
      </c>
      <c r="D60" s="77" t="s">
        <v>4</v>
      </c>
      <c r="E60" s="85" t="s">
        <v>5</v>
      </c>
      <c r="F60" s="86"/>
      <c r="G60" s="87"/>
      <c r="H60" s="80" t="s">
        <v>6</v>
      </c>
    </row>
    <row r="61" spans="1:8" s="4" customFormat="1" ht="35.25" customHeight="1" x14ac:dyDescent="0.25">
      <c r="A61" s="81"/>
      <c r="B61" s="78"/>
      <c r="C61" s="81"/>
      <c r="D61" s="78"/>
      <c r="E61" s="5" t="s">
        <v>7</v>
      </c>
      <c r="F61" s="5" t="s">
        <v>8</v>
      </c>
      <c r="G61" s="5" t="s">
        <v>9</v>
      </c>
      <c r="H61" s="81"/>
    </row>
    <row r="62" spans="1:8" s="4" customFormat="1" ht="18" customHeight="1" x14ac:dyDescent="0.25">
      <c r="A62" s="5"/>
      <c r="B62" s="60" t="s">
        <v>73</v>
      </c>
      <c r="C62" s="5"/>
      <c r="D62" s="45"/>
      <c r="E62" s="5"/>
      <c r="F62" s="5"/>
      <c r="G62" s="5"/>
      <c r="H62" s="5"/>
    </row>
    <row r="63" spans="1:8" s="4" customFormat="1" ht="32.25" customHeight="1" x14ac:dyDescent="0.25">
      <c r="A63" s="6">
        <v>2</v>
      </c>
      <c r="B63" s="30" t="s">
        <v>38</v>
      </c>
      <c r="C63" s="6">
        <v>50</v>
      </c>
      <c r="D63" s="50">
        <v>11</v>
      </c>
      <c r="E63" s="31">
        <v>1.5</v>
      </c>
      <c r="F63" s="32">
        <v>5.37</v>
      </c>
      <c r="G63" s="32">
        <v>27.5</v>
      </c>
      <c r="H63" s="32">
        <v>165</v>
      </c>
    </row>
    <row r="64" spans="1:8" ht="32.25" customHeight="1" x14ac:dyDescent="0.2">
      <c r="A64" s="6">
        <v>210</v>
      </c>
      <c r="B64" s="28" t="s">
        <v>81</v>
      </c>
      <c r="C64" s="6" t="s">
        <v>25</v>
      </c>
      <c r="D64" s="7">
        <v>15</v>
      </c>
      <c r="E64" s="29">
        <v>9.9</v>
      </c>
      <c r="F64" s="29">
        <v>22.2</v>
      </c>
      <c r="G64" s="29">
        <v>37.9</v>
      </c>
      <c r="H64" s="29">
        <v>393.4</v>
      </c>
    </row>
    <row r="65" spans="1:8" ht="32.25" customHeight="1" x14ac:dyDescent="0.2">
      <c r="A65" s="6">
        <v>430</v>
      </c>
      <c r="B65" s="34" t="s">
        <v>15</v>
      </c>
      <c r="C65" s="6">
        <v>200</v>
      </c>
      <c r="D65" s="6">
        <v>10</v>
      </c>
      <c r="E65" s="31">
        <v>0.2</v>
      </c>
      <c r="F65" s="32">
        <v>0.1</v>
      </c>
      <c r="G65" s="32">
        <v>15</v>
      </c>
      <c r="H65" s="32">
        <v>60</v>
      </c>
    </row>
    <row r="66" spans="1:8" ht="35.1" customHeight="1" x14ac:dyDescent="0.2">
      <c r="A66" s="66"/>
      <c r="B66" s="67"/>
      <c r="C66" s="68"/>
      <c r="D66" s="8">
        <f>SUM(D63:D65)</f>
        <v>36</v>
      </c>
      <c r="E66" s="10"/>
      <c r="F66" s="10"/>
      <c r="G66" s="10"/>
      <c r="H66" s="10"/>
    </row>
    <row r="67" spans="1:8" ht="16.5" customHeight="1" x14ac:dyDescent="0.2">
      <c r="A67" s="48"/>
      <c r="B67" s="49" t="s">
        <v>72</v>
      </c>
      <c r="C67" s="48"/>
      <c r="D67" s="49"/>
      <c r="E67" s="5"/>
      <c r="F67" s="5"/>
      <c r="G67" s="5"/>
      <c r="H67" s="5"/>
    </row>
    <row r="68" spans="1:8" ht="35.1" customHeight="1" x14ac:dyDescent="0.2">
      <c r="A68" s="6" t="s">
        <v>54</v>
      </c>
      <c r="B68" s="28" t="s">
        <v>55</v>
      </c>
      <c r="C68" s="6">
        <v>60</v>
      </c>
      <c r="D68" s="7">
        <v>11</v>
      </c>
      <c r="E68" s="32">
        <v>0.48</v>
      </c>
      <c r="F68" s="32">
        <v>0.06</v>
      </c>
      <c r="G68" s="32">
        <v>1.02</v>
      </c>
      <c r="H68" s="32">
        <v>7.8</v>
      </c>
    </row>
    <row r="69" spans="1:8" ht="35.1" customHeight="1" x14ac:dyDescent="0.2">
      <c r="A69" s="6">
        <v>73.010000000000005</v>
      </c>
      <c r="B69" s="30" t="s">
        <v>82</v>
      </c>
      <c r="C69" s="6">
        <v>200</v>
      </c>
      <c r="D69" s="7">
        <v>20</v>
      </c>
      <c r="E69" s="32">
        <v>4.5999999999999996</v>
      </c>
      <c r="F69" s="32">
        <v>4.8</v>
      </c>
      <c r="G69" s="32">
        <v>15.5</v>
      </c>
      <c r="H69" s="32">
        <v>147.9</v>
      </c>
    </row>
    <row r="70" spans="1:8" ht="35.1" customHeight="1" x14ac:dyDescent="0.2">
      <c r="A70" s="6" t="s">
        <v>42</v>
      </c>
      <c r="B70" s="30" t="s">
        <v>43</v>
      </c>
      <c r="C70" s="6" t="s">
        <v>44</v>
      </c>
      <c r="D70" s="7">
        <v>20</v>
      </c>
      <c r="E70" s="32">
        <v>9.5</v>
      </c>
      <c r="F70" s="32">
        <v>7.6</v>
      </c>
      <c r="G70" s="32">
        <v>18.100000000000001</v>
      </c>
      <c r="H70" s="32">
        <v>171.6</v>
      </c>
    </row>
    <row r="71" spans="1:8" ht="35.1" customHeight="1" x14ac:dyDescent="0.2">
      <c r="A71" s="6">
        <v>21</v>
      </c>
      <c r="B71" s="17" t="s">
        <v>56</v>
      </c>
      <c r="C71" s="39">
        <v>90</v>
      </c>
      <c r="D71" s="7">
        <v>55</v>
      </c>
      <c r="E71" s="31">
        <v>15.9</v>
      </c>
      <c r="F71" s="32">
        <v>16.8</v>
      </c>
      <c r="G71" s="32">
        <v>23.8</v>
      </c>
      <c r="H71" s="32">
        <v>280</v>
      </c>
    </row>
    <row r="72" spans="1:8" ht="35.1" customHeight="1" x14ac:dyDescent="0.2">
      <c r="A72" s="6">
        <v>335</v>
      </c>
      <c r="B72" s="30" t="s">
        <v>30</v>
      </c>
      <c r="C72" s="6">
        <v>150</v>
      </c>
      <c r="D72" s="7">
        <v>20</v>
      </c>
      <c r="E72" s="31">
        <v>3.1</v>
      </c>
      <c r="F72" s="32">
        <v>5.4</v>
      </c>
      <c r="G72" s="32">
        <v>20.3</v>
      </c>
      <c r="H72" s="32">
        <v>174</v>
      </c>
    </row>
    <row r="73" spans="1:8" ht="35.1" customHeight="1" x14ac:dyDescent="0.2">
      <c r="A73" s="6">
        <v>123</v>
      </c>
      <c r="B73" s="34" t="s">
        <v>33</v>
      </c>
      <c r="C73" s="6">
        <v>200</v>
      </c>
      <c r="D73" s="7">
        <v>16</v>
      </c>
      <c r="E73" s="31">
        <v>0.6</v>
      </c>
      <c r="F73" s="32">
        <v>0.2</v>
      </c>
      <c r="G73" s="32">
        <v>27.4</v>
      </c>
      <c r="H73" s="32">
        <v>107</v>
      </c>
    </row>
    <row r="74" spans="1:8" ht="35.1" customHeight="1" x14ac:dyDescent="0.2">
      <c r="A74" s="6">
        <v>430</v>
      </c>
      <c r="B74" s="34" t="s">
        <v>15</v>
      </c>
      <c r="C74" s="6">
        <v>200</v>
      </c>
      <c r="D74" s="7">
        <v>16</v>
      </c>
      <c r="E74" s="31">
        <v>0.2</v>
      </c>
      <c r="F74" s="32">
        <v>0.1</v>
      </c>
      <c r="G74" s="32">
        <v>15</v>
      </c>
      <c r="H74" s="32">
        <v>60</v>
      </c>
    </row>
    <row r="75" spans="1:8" ht="35.1" customHeight="1" x14ac:dyDescent="0.2">
      <c r="A75" s="6" t="s">
        <v>10</v>
      </c>
      <c r="B75" s="35" t="s">
        <v>26</v>
      </c>
      <c r="C75" s="11">
        <v>30</v>
      </c>
      <c r="D75" s="11">
        <v>3</v>
      </c>
      <c r="E75" s="36">
        <v>1.95</v>
      </c>
      <c r="F75" s="37">
        <v>0.3</v>
      </c>
      <c r="G75" s="37">
        <v>13.5</v>
      </c>
      <c r="H75" s="37">
        <v>66</v>
      </c>
    </row>
    <row r="76" spans="1:8" ht="35.1" customHeight="1" x14ac:dyDescent="0.2">
      <c r="A76" s="66"/>
      <c r="B76" s="67"/>
      <c r="C76" s="68"/>
      <c r="D76" s="14">
        <f>D68+D69+D71+D72+D73+D75</f>
        <v>125</v>
      </c>
      <c r="E76" s="12"/>
      <c r="F76" s="12"/>
      <c r="G76" s="12"/>
      <c r="H76" s="12"/>
    </row>
    <row r="77" spans="1:8" s="4" customFormat="1" ht="35.1" customHeight="1" x14ac:dyDescent="0.25">
      <c r="A77" s="66"/>
      <c r="B77" s="67"/>
      <c r="C77" s="68"/>
      <c r="D77" s="8">
        <f>D66+D76</f>
        <v>161</v>
      </c>
      <c r="E77" s="10"/>
      <c r="F77" s="10"/>
      <c r="G77" s="10"/>
      <c r="H77" s="10"/>
    </row>
    <row r="78" spans="1:8" ht="30.75" customHeight="1" x14ac:dyDescent="0.25">
      <c r="A78" s="71" t="s">
        <v>99</v>
      </c>
      <c r="B78" s="72"/>
      <c r="C78" s="1" t="s">
        <v>0</v>
      </c>
      <c r="D78" s="2"/>
      <c r="E78" s="73" t="s">
        <v>59</v>
      </c>
      <c r="F78" s="74"/>
      <c r="G78" s="75"/>
      <c r="H78" s="2"/>
    </row>
    <row r="79" spans="1:8" s="4" customFormat="1" ht="30.75" customHeight="1" x14ac:dyDescent="0.25">
      <c r="A79" s="80" t="s">
        <v>1</v>
      </c>
      <c r="B79" s="77" t="s">
        <v>2</v>
      </c>
      <c r="C79" s="80" t="s">
        <v>3</v>
      </c>
      <c r="D79" s="77" t="s">
        <v>4</v>
      </c>
      <c r="E79" s="85" t="s">
        <v>5</v>
      </c>
      <c r="F79" s="86"/>
      <c r="G79" s="87"/>
      <c r="H79" s="80" t="s">
        <v>6</v>
      </c>
    </row>
    <row r="80" spans="1:8" s="4" customFormat="1" ht="27.75" customHeight="1" x14ac:dyDescent="0.25">
      <c r="A80" s="81"/>
      <c r="B80" s="78"/>
      <c r="C80" s="81"/>
      <c r="D80" s="78"/>
      <c r="E80" s="5" t="s">
        <v>7</v>
      </c>
      <c r="F80" s="5" t="s">
        <v>8</v>
      </c>
      <c r="G80" s="5" t="s">
        <v>9</v>
      </c>
      <c r="H80" s="81"/>
    </row>
    <row r="81" spans="1:8" s="4" customFormat="1" ht="21" customHeight="1" x14ac:dyDescent="0.25">
      <c r="A81" s="5"/>
      <c r="B81" s="60" t="s">
        <v>73</v>
      </c>
      <c r="C81" s="5"/>
      <c r="D81" s="45"/>
      <c r="E81" s="5"/>
      <c r="F81" s="5"/>
      <c r="G81" s="5"/>
      <c r="H81" s="5"/>
    </row>
    <row r="82" spans="1:8" s="4" customFormat="1" ht="33.75" customHeight="1" x14ac:dyDescent="0.25">
      <c r="A82" s="6" t="s">
        <v>83</v>
      </c>
      <c r="B82" s="30" t="s">
        <v>84</v>
      </c>
      <c r="C82" s="6" t="s">
        <v>76</v>
      </c>
      <c r="D82" s="50">
        <v>15</v>
      </c>
      <c r="E82" s="29">
        <v>8.6999999999999993</v>
      </c>
      <c r="F82" s="29">
        <v>8.1999999999999993</v>
      </c>
      <c r="G82" s="29">
        <v>34.5</v>
      </c>
      <c r="H82" s="29">
        <v>290.74</v>
      </c>
    </row>
    <row r="83" spans="1:8" s="4" customFormat="1" ht="33.75" customHeight="1" x14ac:dyDescent="0.25">
      <c r="A83" s="6">
        <v>433</v>
      </c>
      <c r="B83" s="28" t="s">
        <v>53</v>
      </c>
      <c r="C83" s="6">
        <v>200</v>
      </c>
      <c r="D83" s="50">
        <v>10</v>
      </c>
      <c r="E83" s="29">
        <v>3</v>
      </c>
      <c r="F83" s="29">
        <v>2.6</v>
      </c>
      <c r="G83" s="29">
        <v>24.8</v>
      </c>
      <c r="H83" s="29">
        <v>134.15</v>
      </c>
    </row>
    <row r="84" spans="1:8" ht="33.75" customHeight="1" x14ac:dyDescent="0.2">
      <c r="A84" s="6" t="s">
        <v>10</v>
      </c>
      <c r="B84" s="30" t="s">
        <v>12</v>
      </c>
      <c r="C84" s="6">
        <v>40</v>
      </c>
      <c r="D84" s="7">
        <v>8</v>
      </c>
      <c r="E84" s="31">
        <v>1.3</v>
      </c>
      <c r="F84" s="32">
        <v>2</v>
      </c>
      <c r="G84" s="32">
        <v>15</v>
      </c>
      <c r="H84" s="32">
        <v>104</v>
      </c>
    </row>
    <row r="85" spans="1:8" ht="33.75" customHeight="1" x14ac:dyDescent="0.2">
      <c r="A85" s="6" t="s">
        <v>10</v>
      </c>
      <c r="B85" s="33" t="s">
        <v>27</v>
      </c>
      <c r="C85" s="11">
        <v>25</v>
      </c>
      <c r="D85" s="6">
        <v>3</v>
      </c>
      <c r="E85" s="36">
        <v>2</v>
      </c>
      <c r="F85" s="37">
        <v>0.87</v>
      </c>
      <c r="G85" s="37">
        <v>13.25</v>
      </c>
      <c r="H85" s="37">
        <v>70</v>
      </c>
    </row>
    <row r="86" spans="1:8" ht="35.1" customHeight="1" x14ac:dyDescent="0.2">
      <c r="A86" s="66"/>
      <c r="B86" s="67"/>
      <c r="C86" s="68"/>
      <c r="D86" s="8">
        <f>SUM(D82:D85)</f>
        <v>36</v>
      </c>
      <c r="E86" s="10"/>
      <c r="F86" s="10"/>
      <c r="G86" s="10"/>
      <c r="H86" s="10"/>
    </row>
    <row r="87" spans="1:8" ht="15.75" customHeight="1" x14ac:dyDescent="0.2">
      <c r="A87" s="48"/>
      <c r="B87" s="49" t="s">
        <v>72</v>
      </c>
      <c r="C87" s="48"/>
      <c r="D87" s="49"/>
      <c r="E87" s="5"/>
      <c r="F87" s="5"/>
      <c r="G87" s="5"/>
      <c r="H87" s="5"/>
    </row>
    <row r="88" spans="1:8" ht="59.25" customHeight="1" x14ac:dyDescent="0.2">
      <c r="A88" s="44" t="s">
        <v>85</v>
      </c>
      <c r="B88" s="30" t="s">
        <v>86</v>
      </c>
      <c r="C88" s="44" t="s">
        <v>87</v>
      </c>
      <c r="D88" s="7">
        <v>11</v>
      </c>
      <c r="E88" s="32">
        <v>0.96</v>
      </c>
      <c r="F88" s="32">
        <v>3.06</v>
      </c>
      <c r="G88" s="32">
        <v>4.1399999999999997</v>
      </c>
      <c r="H88" s="32">
        <v>48</v>
      </c>
    </row>
    <row r="89" spans="1:8" ht="35.1" customHeight="1" x14ac:dyDescent="0.2">
      <c r="A89" s="6" t="s">
        <v>68</v>
      </c>
      <c r="B89" s="30" t="s">
        <v>69</v>
      </c>
      <c r="C89" s="6" t="s">
        <v>25</v>
      </c>
      <c r="D89" s="7">
        <v>20</v>
      </c>
      <c r="E89" s="32">
        <v>3.03</v>
      </c>
      <c r="F89" s="32">
        <v>2.5</v>
      </c>
      <c r="G89" s="32">
        <v>22</v>
      </c>
      <c r="H89" s="32">
        <v>127.3</v>
      </c>
    </row>
    <row r="90" spans="1:8" ht="35.1" customHeight="1" x14ac:dyDescent="0.2">
      <c r="A90" s="6" t="s">
        <v>48</v>
      </c>
      <c r="B90" s="30" t="s">
        <v>49</v>
      </c>
      <c r="C90" s="6" t="s">
        <v>47</v>
      </c>
      <c r="D90" s="7">
        <v>20</v>
      </c>
      <c r="E90" s="32">
        <v>4.3</v>
      </c>
      <c r="F90" s="32">
        <v>1.1000000000000001</v>
      </c>
      <c r="G90" s="32">
        <v>1.1000000000000001</v>
      </c>
      <c r="H90" s="32">
        <v>92</v>
      </c>
    </row>
    <row r="91" spans="1:8" ht="35.1" customHeight="1" x14ac:dyDescent="0.2">
      <c r="A91" s="6" t="s">
        <v>88</v>
      </c>
      <c r="B91" s="34" t="s">
        <v>89</v>
      </c>
      <c r="C91" s="6" t="s">
        <v>60</v>
      </c>
      <c r="D91" s="7">
        <v>55</v>
      </c>
      <c r="E91" s="31">
        <v>12</v>
      </c>
      <c r="F91" s="32">
        <v>13.5</v>
      </c>
      <c r="G91" s="32">
        <v>23</v>
      </c>
      <c r="H91" s="32">
        <v>212</v>
      </c>
    </row>
    <row r="92" spans="1:8" ht="35.1" customHeight="1" x14ac:dyDescent="0.2">
      <c r="A92" s="6">
        <v>331</v>
      </c>
      <c r="B92" s="30" t="s">
        <v>31</v>
      </c>
      <c r="C92" s="6">
        <v>150</v>
      </c>
      <c r="D92" s="7">
        <v>20</v>
      </c>
      <c r="E92" s="31">
        <v>5.5</v>
      </c>
      <c r="F92" s="32">
        <v>4.8</v>
      </c>
      <c r="G92" s="32">
        <v>36.5</v>
      </c>
      <c r="H92" s="32">
        <v>196</v>
      </c>
    </row>
    <row r="93" spans="1:8" ht="35.1" customHeight="1" x14ac:dyDescent="0.2">
      <c r="A93" s="39">
        <v>436</v>
      </c>
      <c r="B93" s="17" t="s">
        <v>90</v>
      </c>
      <c r="C93" s="39">
        <v>200</v>
      </c>
      <c r="D93" s="7">
        <v>16</v>
      </c>
      <c r="E93" s="40">
        <v>0.2</v>
      </c>
      <c r="F93" s="41">
        <v>0</v>
      </c>
      <c r="G93" s="41">
        <v>6.4</v>
      </c>
      <c r="H93" s="41">
        <v>68</v>
      </c>
    </row>
    <row r="94" spans="1:8" ht="35.1" customHeight="1" x14ac:dyDescent="0.2">
      <c r="A94" s="6">
        <v>430</v>
      </c>
      <c r="B94" s="34" t="s">
        <v>15</v>
      </c>
      <c r="C94" s="6">
        <v>200</v>
      </c>
      <c r="D94" s="7">
        <v>16</v>
      </c>
      <c r="E94" s="31">
        <v>0.2</v>
      </c>
      <c r="F94" s="32">
        <v>0.1</v>
      </c>
      <c r="G94" s="32">
        <v>15</v>
      </c>
      <c r="H94" s="32">
        <v>60</v>
      </c>
    </row>
    <row r="95" spans="1:8" ht="35.1" customHeight="1" x14ac:dyDescent="0.2">
      <c r="A95" s="6" t="s">
        <v>10</v>
      </c>
      <c r="B95" s="35" t="s">
        <v>26</v>
      </c>
      <c r="C95" s="11">
        <v>30</v>
      </c>
      <c r="D95" s="11">
        <v>3</v>
      </c>
      <c r="E95" s="36">
        <v>1.95</v>
      </c>
      <c r="F95" s="37">
        <v>0.3</v>
      </c>
      <c r="G95" s="37">
        <v>13.5</v>
      </c>
      <c r="H95" s="37">
        <v>66</v>
      </c>
    </row>
    <row r="96" spans="1:8" ht="35.1" customHeight="1" x14ac:dyDescent="0.2">
      <c r="A96" s="66"/>
      <c r="B96" s="67"/>
      <c r="C96" s="68"/>
      <c r="D96" s="8">
        <f>D88+D89+D91+D92+D93+D95</f>
        <v>125</v>
      </c>
      <c r="E96" s="12"/>
      <c r="F96" s="12"/>
      <c r="G96" s="12"/>
      <c r="H96" s="12"/>
    </row>
    <row r="97" spans="1:8" s="4" customFormat="1" ht="35.1" customHeight="1" x14ac:dyDescent="0.25">
      <c r="A97" s="66"/>
      <c r="B97" s="67"/>
      <c r="C97" s="68"/>
      <c r="D97" s="8">
        <f>D86+D96</f>
        <v>161</v>
      </c>
      <c r="E97" s="12"/>
      <c r="F97" s="12"/>
      <c r="G97" s="12"/>
      <c r="H97" s="12"/>
    </row>
    <row r="98" spans="1:8" ht="32.25" customHeight="1" x14ac:dyDescent="0.25">
      <c r="A98" s="71" t="s">
        <v>99</v>
      </c>
      <c r="B98" s="72"/>
      <c r="C98" s="1" t="s">
        <v>0</v>
      </c>
      <c r="D98" s="2"/>
      <c r="E98" s="73" t="s">
        <v>61</v>
      </c>
      <c r="F98" s="74"/>
      <c r="G98" s="75"/>
      <c r="H98" s="2"/>
    </row>
    <row r="99" spans="1:8" ht="20.100000000000001" customHeight="1" x14ac:dyDescent="0.2">
      <c r="A99" s="80" t="s">
        <v>1</v>
      </c>
      <c r="B99" s="77" t="s">
        <v>2</v>
      </c>
      <c r="C99" s="83" t="s">
        <v>3</v>
      </c>
      <c r="D99" s="77" t="s">
        <v>4</v>
      </c>
      <c r="E99" s="85" t="s">
        <v>5</v>
      </c>
      <c r="F99" s="86"/>
      <c r="G99" s="87"/>
      <c r="H99" s="83" t="s">
        <v>6</v>
      </c>
    </row>
    <row r="100" spans="1:8" ht="24" customHeight="1" x14ac:dyDescent="0.2">
      <c r="A100" s="81"/>
      <c r="B100" s="78"/>
      <c r="C100" s="84"/>
      <c r="D100" s="78"/>
      <c r="E100" s="5" t="s">
        <v>7</v>
      </c>
      <c r="F100" s="5" t="s">
        <v>8</v>
      </c>
      <c r="G100" s="5" t="s">
        <v>9</v>
      </c>
      <c r="H100" s="84"/>
    </row>
    <row r="101" spans="1:8" ht="18.75" customHeight="1" x14ac:dyDescent="0.2">
      <c r="A101" s="5"/>
      <c r="B101" s="60" t="s">
        <v>73</v>
      </c>
      <c r="C101" s="47"/>
      <c r="D101" s="45"/>
      <c r="E101" s="5"/>
      <c r="F101" s="5"/>
      <c r="G101" s="5"/>
      <c r="H101" s="47"/>
    </row>
    <row r="102" spans="1:8" ht="33.75" customHeight="1" x14ac:dyDescent="0.2">
      <c r="A102" s="6" t="s">
        <v>74</v>
      </c>
      <c r="B102" s="30" t="s">
        <v>75</v>
      </c>
      <c r="C102" s="6" t="s">
        <v>76</v>
      </c>
      <c r="D102" s="50">
        <v>15</v>
      </c>
      <c r="E102" s="29">
        <v>8.32</v>
      </c>
      <c r="F102" s="29">
        <v>10.51</v>
      </c>
      <c r="G102" s="29">
        <v>52.6</v>
      </c>
      <c r="H102" s="29">
        <v>340.59</v>
      </c>
    </row>
    <row r="103" spans="1:8" ht="33.75" customHeight="1" x14ac:dyDescent="0.2">
      <c r="A103" s="39">
        <v>432</v>
      </c>
      <c r="B103" s="17" t="s">
        <v>79</v>
      </c>
      <c r="C103" s="39">
        <v>200</v>
      </c>
      <c r="D103" s="50">
        <v>10</v>
      </c>
      <c r="E103" s="40">
        <v>1.5</v>
      </c>
      <c r="F103" s="41">
        <v>1.3</v>
      </c>
      <c r="G103" s="41">
        <v>22.3</v>
      </c>
      <c r="H103" s="41">
        <v>107</v>
      </c>
    </row>
    <row r="104" spans="1:8" ht="33.75" customHeight="1" x14ac:dyDescent="0.2">
      <c r="A104" s="6" t="s">
        <v>10</v>
      </c>
      <c r="B104" s="30" t="s">
        <v>36</v>
      </c>
      <c r="C104" s="6">
        <v>40</v>
      </c>
      <c r="D104" s="6">
        <v>8</v>
      </c>
      <c r="E104" s="31">
        <v>4</v>
      </c>
      <c r="F104" s="32">
        <v>4.1500000000000004</v>
      </c>
      <c r="G104" s="32">
        <v>10.66</v>
      </c>
      <c r="H104" s="32">
        <v>100.6</v>
      </c>
    </row>
    <row r="105" spans="1:8" ht="33.75" customHeight="1" x14ac:dyDescent="0.2">
      <c r="A105" s="6" t="s">
        <v>10</v>
      </c>
      <c r="B105" s="33" t="s">
        <v>27</v>
      </c>
      <c r="C105" s="11">
        <v>25</v>
      </c>
      <c r="D105" s="6">
        <v>3</v>
      </c>
      <c r="E105" s="36">
        <v>2</v>
      </c>
      <c r="F105" s="37">
        <v>0.87</v>
      </c>
      <c r="G105" s="37">
        <v>13.25</v>
      </c>
      <c r="H105" s="37">
        <v>70</v>
      </c>
    </row>
    <row r="106" spans="1:8" ht="35.1" customHeight="1" x14ac:dyDescent="0.2">
      <c r="A106" s="66"/>
      <c r="B106" s="67"/>
      <c r="C106" s="68"/>
      <c r="D106" s="8">
        <f>SUM(D102:D105)</f>
        <v>36</v>
      </c>
      <c r="E106" s="10"/>
      <c r="F106" s="10"/>
      <c r="G106" s="10"/>
      <c r="H106" s="10"/>
    </row>
    <row r="107" spans="1:8" ht="17.25" customHeight="1" x14ac:dyDescent="0.2">
      <c r="A107" s="48"/>
      <c r="B107" s="49" t="s">
        <v>72</v>
      </c>
      <c r="C107" s="48"/>
      <c r="D107" s="49"/>
      <c r="E107" s="5"/>
      <c r="F107" s="5"/>
      <c r="G107" s="5"/>
      <c r="H107" s="5"/>
    </row>
    <row r="108" spans="1:8" ht="38.25" customHeight="1" x14ac:dyDescent="0.2">
      <c r="A108" s="6">
        <v>68</v>
      </c>
      <c r="B108" s="30" t="s">
        <v>41</v>
      </c>
      <c r="C108" s="6">
        <v>60</v>
      </c>
      <c r="D108" s="6">
        <v>11</v>
      </c>
      <c r="E108" s="32">
        <v>0.73</v>
      </c>
      <c r="F108" s="32">
        <v>3.25</v>
      </c>
      <c r="G108" s="32">
        <v>4</v>
      </c>
      <c r="H108" s="32">
        <v>57.5</v>
      </c>
    </row>
    <row r="109" spans="1:8" ht="35.1" customHeight="1" x14ac:dyDescent="0.2">
      <c r="A109" s="6" t="s">
        <v>13</v>
      </c>
      <c r="B109" s="30" t="s">
        <v>24</v>
      </c>
      <c r="C109" s="6" t="s">
        <v>25</v>
      </c>
      <c r="D109" s="6">
        <v>20</v>
      </c>
      <c r="E109" s="32">
        <v>7.22</v>
      </c>
      <c r="F109" s="32">
        <v>3.2</v>
      </c>
      <c r="G109" s="32">
        <v>18.8</v>
      </c>
      <c r="H109" s="32">
        <v>149.80000000000001</v>
      </c>
    </row>
    <row r="110" spans="1:8" ht="35.1" customHeight="1" x14ac:dyDescent="0.2">
      <c r="A110" s="6" t="s">
        <v>42</v>
      </c>
      <c r="B110" s="30" t="s">
        <v>43</v>
      </c>
      <c r="C110" s="6" t="s">
        <v>44</v>
      </c>
      <c r="D110" s="6">
        <v>20</v>
      </c>
      <c r="E110" s="32">
        <v>9.5</v>
      </c>
      <c r="F110" s="32">
        <v>7.6</v>
      </c>
      <c r="G110" s="32">
        <v>18.100000000000001</v>
      </c>
      <c r="H110" s="32">
        <v>171.6</v>
      </c>
    </row>
    <row r="111" spans="1:8" ht="35.1" customHeight="1" x14ac:dyDescent="0.2">
      <c r="A111" s="6">
        <v>260</v>
      </c>
      <c r="B111" s="33" t="s">
        <v>93</v>
      </c>
      <c r="C111" s="11">
        <v>90</v>
      </c>
      <c r="D111" s="6">
        <v>55</v>
      </c>
      <c r="E111" s="36">
        <v>10.9</v>
      </c>
      <c r="F111" s="37">
        <v>13.39</v>
      </c>
      <c r="G111" s="37">
        <v>16.5</v>
      </c>
      <c r="H111" s="37">
        <v>211.5</v>
      </c>
    </row>
    <row r="112" spans="1:8" ht="35.1" customHeight="1" x14ac:dyDescent="0.2">
      <c r="A112" s="6">
        <v>325</v>
      </c>
      <c r="B112" s="30" t="s">
        <v>28</v>
      </c>
      <c r="C112" s="6">
        <v>150</v>
      </c>
      <c r="D112" s="6">
        <v>20</v>
      </c>
      <c r="E112" s="31">
        <v>3.7</v>
      </c>
      <c r="F112" s="32">
        <v>6.3</v>
      </c>
      <c r="G112" s="32">
        <v>32</v>
      </c>
      <c r="H112" s="38">
        <v>203</v>
      </c>
    </row>
    <row r="113" spans="1:8" ht="35.1" customHeight="1" x14ac:dyDescent="0.2">
      <c r="A113" s="6">
        <v>123</v>
      </c>
      <c r="B113" s="30" t="s">
        <v>62</v>
      </c>
      <c r="C113" s="6">
        <v>200</v>
      </c>
      <c r="D113" s="6">
        <v>16</v>
      </c>
      <c r="E113" s="36">
        <v>0.2</v>
      </c>
      <c r="F113" s="37">
        <v>0.08</v>
      </c>
      <c r="G113" s="37">
        <v>17.420000000000002</v>
      </c>
      <c r="H113" s="37">
        <v>69.44</v>
      </c>
    </row>
    <row r="114" spans="1:8" ht="35.1" customHeight="1" x14ac:dyDescent="0.2">
      <c r="A114" s="6">
        <v>430</v>
      </c>
      <c r="B114" s="30" t="s">
        <v>15</v>
      </c>
      <c r="C114" s="6">
        <v>200</v>
      </c>
      <c r="D114" s="6">
        <v>16</v>
      </c>
      <c r="E114" s="31">
        <v>0.2</v>
      </c>
      <c r="F114" s="32">
        <v>0.1</v>
      </c>
      <c r="G114" s="32">
        <v>15</v>
      </c>
      <c r="H114" s="32">
        <v>60</v>
      </c>
    </row>
    <row r="115" spans="1:8" ht="35.1" customHeight="1" x14ac:dyDescent="0.2">
      <c r="A115" s="6" t="s">
        <v>10</v>
      </c>
      <c r="B115" s="35" t="s">
        <v>26</v>
      </c>
      <c r="C115" s="11">
        <v>30</v>
      </c>
      <c r="D115" s="6">
        <v>3</v>
      </c>
      <c r="E115" s="36">
        <v>1.95</v>
      </c>
      <c r="F115" s="37">
        <v>0.3</v>
      </c>
      <c r="G115" s="37">
        <v>13.5</v>
      </c>
      <c r="H115" s="37">
        <v>66</v>
      </c>
    </row>
    <row r="116" spans="1:8" ht="35.1" customHeight="1" x14ac:dyDescent="0.2">
      <c r="A116" s="66"/>
      <c r="B116" s="67"/>
      <c r="C116" s="68"/>
      <c r="D116" s="8">
        <f>D108+D109+D111+D112+D113+D115</f>
        <v>125</v>
      </c>
      <c r="E116" s="12"/>
      <c r="F116" s="12"/>
      <c r="G116" s="12"/>
      <c r="H116" s="12"/>
    </row>
    <row r="117" spans="1:8" ht="35.1" customHeight="1" x14ac:dyDescent="0.2">
      <c r="A117" s="88"/>
      <c r="B117" s="89"/>
      <c r="C117" s="90"/>
      <c r="D117" s="8">
        <f>D106+D116</f>
        <v>161</v>
      </c>
      <c r="E117" s="10"/>
      <c r="F117" s="10"/>
      <c r="G117" s="10"/>
      <c r="H117" s="10"/>
    </row>
    <row r="118" spans="1:8" ht="33" customHeight="1" x14ac:dyDescent="0.25">
      <c r="A118" s="71" t="s">
        <v>99</v>
      </c>
      <c r="B118" s="72"/>
      <c r="C118" s="1" t="s">
        <v>0</v>
      </c>
      <c r="D118" s="2"/>
      <c r="E118" s="73" t="s">
        <v>63</v>
      </c>
      <c r="F118" s="74"/>
      <c r="G118" s="75"/>
      <c r="H118" s="2"/>
    </row>
    <row r="119" spans="1:8" ht="29.25" customHeight="1" x14ac:dyDescent="0.2">
      <c r="A119" s="80" t="s">
        <v>1</v>
      </c>
      <c r="B119" s="77" t="s">
        <v>2</v>
      </c>
      <c r="C119" s="80" t="s">
        <v>3</v>
      </c>
      <c r="D119" s="77" t="s">
        <v>4</v>
      </c>
      <c r="E119" s="85" t="s">
        <v>5</v>
      </c>
      <c r="F119" s="86"/>
      <c r="G119" s="87"/>
      <c r="H119" s="83" t="s">
        <v>6</v>
      </c>
    </row>
    <row r="120" spans="1:8" ht="28.5" customHeight="1" x14ac:dyDescent="0.2">
      <c r="A120" s="81"/>
      <c r="B120" s="78"/>
      <c r="C120" s="81"/>
      <c r="D120" s="78"/>
      <c r="E120" s="5" t="s">
        <v>7</v>
      </c>
      <c r="F120" s="5" t="s">
        <v>8</v>
      </c>
      <c r="G120" s="5" t="s">
        <v>9</v>
      </c>
      <c r="H120" s="84"/>
    </row>
    <row r="121" spans="1:8" ht="16.5" customHeight="1" x14ac:dyDescent="0.2">
      <c r="A121" s="5"/>
      <c r="B121" s="60" t="s">
        <v>73</v>
      </c>
      <c r="C121" s="5"/>
      <c r="D121" s="45"/>
      <c r="E121" s="5"/>
      <c r="F121" s="5"/>
      <c r="G121" s="5"/>
      <c r="H121" s="47"/>
    </row>
    <row r="122" spans="1:8" ht="33.75" customHeight="1" x14ac:dyDescent="0.2">
      <c r="A122" s="6">
        <v>418</v>
      </c>
      <c r="B122" s="30" t="s">
        <v>94</v>
      </c>
      <c r="C122" s="6" t="s">
        <v>25</v>
      </c>
      <c r="D122" s="61">
        <v>15</v>
      </c>
      <c r="E122" s="29">
        <v>5.8</v>
      </c>
      <c r="F122" s="29">
        <v>6.4</v>
      </c>
      <c r="G122" s="29">
        <v>9.4</v>
      </c>
      <c r="H122" s="29">
        <v>120</v>
      </c>
    </row>
    <row r="123" spans="1:8" ht="33.75" customHeight="1" x14ac:dyDescent="0.2">
      <c r="A123" s="6">
        <v>430</v>
      </c>
      <c r="B123" s="30" t="s">
        <v>15</v>
      </c>
      <c r="C123" s="6">
        <v>200</v>
      </c>
      <c r="D123" s="61">
        <v>10</v>
      </c>
      <c r="E123" s="31">
        <v>0.2</v>
      </c>
      <c r="F123" s="32">
        <v>0.1</v>
      </c>
      <c r="G123" s="32">
        <v>15</v>
      </c>
      <c r="H123" s="32">
        <v>60</v>
      </c>
    </row>
    <row r="124" spans="1:8" ht="33.75" customHeight="1" x14ac:dyDescent="0.2">
      <c r="A124" s="6" t="s">
        <v>10</v>
      </c>
      <c r="B124" s="30" t="s">
        <v>12</v>
      </c>
      <c r="C124" s="6">
        <v>40</v>
      </c>
      <c r="D124" s="50">
        <v>8</v>
      </c>
      <c r="E124" s="31">
        <v>1.3</v>
      </c>
      <c r="F124" s="32">
        <v>2</v>
      </c>
      <c r="G124" s="32">
        <v>15</v>
      </c>
      <c r="H124" s="32">
        <v>104</v>
      </c>
    </row>
    <row r="125" spans="1:8" ht="35.1" customHeight="1" x14ac:dyDescent="0.2">
      <c r="A125" s="6" t="s">
        <v>10</v>
      </c>
      <c r="B125" s="33" t="s">
        <v>27</v>
      </c>
      <c r="C125" s="11">
        <v>25</v>
      </c>
      <c r="D125" s="44">
        <v>3</v>
      </c>
      <c r="E125" s="36">
        <v>2</v>
      </c>
      <c r="F125" s="37">
        <v>0.87</v>
      </c>
      <c r="G125" s="37">
        <v>13.25</v>
      </c>
      <c r="H125" s="37">
        <v>70</v>
      </c>
    </row>
    <row r="126" spans="1:8" ht="35.1" customHeight="1" x14ac:dyDescent="0.2">
      <c r="A126" s="66"/>
      <c r="B126" s="67"/>
      <c r="C126" s="68"/>
      <c r="D126" s="63">
        <f>SUM(D122:D125)</f>
        <v>36</v>
      </c>
      <c r="E126" s="10"/>
      <c r="F126" s="10"/>
      <c r="G126" s="10"/>
      <c r="H126" s="10"/>
    </row>
    <row r="127" spans="1:8" ht="18" customHeight="1" x14ac:dyDescent="0.2">
      <c r="A127" s="48"/>
      <c r="B127" s="49" t="s">
        <v>72</v>
      </c>
      <c r="C127" s="48"/>
      <c r="D127" s="59"/>
      <c r="E127" s="5"/>
      <c r="F127" s="5"/>
      <c r="G127" s="5"/>
      <c r="H127" s="5"/>
    </row>
    <row r="128" spans="1:8" ht="35.1" customHeight="1" x14ac:dyDescent="0.2">
      <c r="A128" s="6">
        <v>52</v>
      </c>
      <c r="B128" s="30" t="s">
        <v>64</v>
      </c>
      <c r="C128" s="6">
        <v>60</v>
      </c>
      <c r="D128" s="6">
        <v>8</v>
      </c>
      <c r="E128" s="6">
        <v>2.7</v>
      </c>
      <c r="F128" s="6">
        <v>5.53</v>
      </c>
      <c r="G128" s="6">
        <v>3.6</v>
      </c>
      <c r="H128" s="6">
        <v>54.4</v>
      </c>
    </row>
    <row r="129" spans="1:8" ht="35.1" customHeight="1" x14ac:dyDescent="0.2">
      <c r="A129" s="6">
        <v>73.010000000000005</v>
      </c>
      <c r="B129" s="30" t="s">
        <v>82</v>
      </c>
      <c r="C129" s="6">
        <v>200</v>
      </c>
      <c r="D129" s="6">
        <v>20</v>
      </c>
      <c r="E129" s="32">
        <v>4.5999999999999996</v>
      </c>
      <c r="F129" s="32">
        <v>4.8</v>
      </c>
      <c r="G129" s="32">
        <v>15.5</v>
      </c>
      <c r="H129" s="32">
        <v>147.9</v>
      </c>
    </row>
    <row r="130" spans="1:8" ht="35.1" customHeight="1" x14ac:dyDescent="0.2">
      <c r="A130" s="6" t="s">
        <v>48</v>
      </c>
      <c r="B130" s="30" t="s">
        <v>49</v>
      </c>
      <c r="C130" s="6" t="s">
        <v>47</v>
      </c>
      <c r="D130" s="6">
        <v>20</v>
      </c>
      <c r="E130" s="32">
        <v>4.3</v>
      </c>
      <c r="F130" s="32">
        <v>1.1000000000000001</v>
      </c>
      <c r="G130" s="32">
        <v>1.1000000000000001</v>
      </c>
      <c r="H130" s="32">
        <v>92</v>
      </c>
    </row>
    <row r="131" spans="1:8" ht="35.1" customHeight="1" x14ac:dyDescent="0.2">
      <c r="A131" s="6">
        <v>232</v>
      </c>
      <c r="B131" s="30" t="s">
        <v>65</v>
      </c>
      <c r="C131" s="6">
        <v>90</v>
      </c>
      <c r="D131" s="6">
        <v>55</v>
      </c>
      <c r="E131" s="32">
        <v>9.9</v>
      </c>
      <c r="F131" s="32">
        <v>8.9</v>
      </c>
      <c r="G131" s="32">
        <v>20</v>
      </c>
      <c r="H131" s="32">
        <v>184.5</v>
      </c>
    </row>
    <row r="132" spans="1:8" ht="35.1" customHeight="1" x14ac:dyDescent="0.2">
      <c r="A132" s="6">
        <v>335</v>
      </c>
      <c r="B132" s="30" t="s">
        <v>30</v>
      </c>
      <c r="C132" s="6">
        <v>150</v>
      </c>
      <c r="D132" s="6">
        <v>20</v>
      </c>
      <c r="E132" s="31">
        <v>3.1</v>
      </c>
      <c r="F132" s="32">
        <v>5.4</v>
      </c>
      <c r="G132" s="32">
        <v>20.3</v>
      </c>
      <c r="H132" s="32">
        <v>174</v>
      </c>
    </row>
    <row r="133" spans="1:8" ht="35.1" customHeight="1" x14ac:dyDescent="0.2">
      <c r="A133" s="6">
        <v>394</v>
      </c>
      <c r="B133" s="30" t="s">
        <v>32</v>
      </c>
      <c r="C133" s="6">
        <v>200</v>
      </c>
      <c r="D133" s="6">
        <v>16</v>
      </c>
      <c r="E133" s="31">
        <v>0.2</v>
      </c>
      <c r="F133" s="32">
        <v>0.2</v>
      </c>
      <c r="G133" s="32">
        <v>27.9</v>
      </c>
      <c r="H133" s="32">
        <v>115</v>
      </c>
    </row>
    <row r="134" spans="1:8" ht="35.1" customHeight="1" x14ac:dyDescent="0.2">
      <c r="A134" s="6">
        <v>430</v>
      </c>
      <c r="B134" s="30" t="s">
        <v>15</v>
      </c>
      <c r="C134" s="6">
        <v>200</v>
      </c>
      <c r="D134" s="6">
        <v>16</v>
      </c>
      <c r="E134" s="31">
        <v>0.2</v>
      </c>
      <c r="F134" s="32">
        <v>0.1</v>
      </c>
      <c r="G134" s="32">
        <v>15</v>
      </c>
      <c r="H134" s="32">
        <v>60</v>
      </c>
    </row>
    <row r="135" spans="1:8" ht="35.1" customHeight="1" x14ac:dyDescent="0.2">
      <c r="A135" s="6" t="s">
        <v>10</v>
      </c>
      <c r="B135" s="35" t="s">
        <v>26</v>
      </c>
      <c r="C135" s="11">
        <v>30</v>
      </c>
      <c r="D135" s="6">
        <v>3</v>
      </c>
      <c r="E135" s="36">
        <v>1.95</v>
      </c>
      <c r="F135" s="37">
        <v>0.3</v>
      </c>
      <c r="G135" s="37">
        <v>13.5</v>
      </c>
      <c r="H135" s="37">
        <v>66</v>
      </c>
    </row>
    <row r="136" spans="1:8" ht="35.1" customHeight="1" x14ac:dyDescent="0.2">
      <c r="A136" s="6" t="s">
        <v>10</v>
      </c>
      <c r="B136" s="33" t="s">
        <v>27</v>
      </c>
      <c r="C136" s="11">
        <v>25</v>
      </c>
      <c r="D136" s="6">
        <v>3</v>
      </c>
      <c r="E136" s="36">
        <v>2</v>
      </c>
      <c r="F136" s="37">
        <v>0.87</v>
      </c>
      <c r="G136" s="37">
        <v>13.25</v>
      </c>
      <c r="H136" s="37">
        <v>70</v>
      </c>
    </row>
    <row r="137" spans="1:8" ht="35.1" customHeight="1" x14ac:dyDescent="0.2">
      <c r="A137" s="66"/>
      <c r="B137" s="67"/>
      <c r="C137" s="68"/>
      <c r="D137" s="8">
        <f>D128+D129+D131+D132+D133+D135+D136</f>
        <v>125</v>
      </c>
      <c r="E137" s="12"/>
      <c r="F137" s="12"/>
      <c r="G137" s="12"/>
      <c r="H137" s="12"/>
    </row>
    <row r="138" spans="1:8" ht="35.1" customHeight="1" x14ac:dyDescent="0.2">
      <c r="A138" s="88"/>
      <c r="B138" s="89"/>
      <c r="C138" s="90"/>
      <c r="D138" s="8">
        <f>D126+D137</f>
        <v>161</v>
      </c>
      <c r="E138" s="10"/>
      <c r="F138" s="10"/>
      <c r="G138" s="10"/>
      <c r="H138" s="10"/>
    </row>
    <row r="139" spans="1:8" ht="32.25" customHeight="1" x14ac:dyDescent="0.25">
      <c r="A139" s="71" t="s">
        <v>99</v>
      </c>
      <c r="B139" s="72"/>
      <c r="C139" s="1" t="s">
        <v>0</v>
      </c>
      <c r="D139" s="2"/>
      <c r="E139" s="73" t="s">
        <v>66</v>
      </c>
      <c r="F139" s="74"/>
      <c r="G139" s="75"/>
      <c r="H139" s="2"/>
    </row>
    <row r="140" spans="1:8" ht="20.100000000000001" customHeight="1" x14ac:dyDescent="0.2">
      <c r="A140" s="80" t="s">
        <v>1</v>
      </c>
      <c r="B140" s="77" t="s">
        <v>2</v>
      </c>
      <c r="C140" s="80" t="s">
        <v>3</v>
      </c>
      <c r="D140" s="77" t="s">
        <v>4</v>
      </c>
      <c r="E140" s="85" t="s">
        <v>5</v>
      </c>
      <c r="F140" s="86"/>
      <c r="G140" s="87"/>
      <c r="H140" s="83" t="s">
        <v>6</v>
      </c>
    </row>
    <row r="141" spans="1:8" ht="32.25" customHeight="1" x14ac:dyDescent="0.2">
      <c r="A141" s="81"/>
      <c r="B141" s="78"/>
      <c r="C141" s="81"/>
      <c r="D141" s="78"/>
      <c r="E141" s="5" t="s">
        <v>7</v>
      </c>
      <c r="F141" s="5" t="s">
        <v>8</v>
      </c>
      <c r="G141" s="5" t="s">
        <v>9</v>
      </c>
      <c r="H141" s="84"/>
    </row>
    <row r="142" spans="1:8" ht="19.5" customHeight="1" x14ac:dyDescent="0.2">
      <c r="A142" s="5"/>
      <c r="B142" s="60" t="s">
        <v>73</v>
      </c>
      <c r="C142" s="5"/>
      <c r="D142" s="45"/>
      <c r="E142" s="5"/>
      <c r="F142" s="5"/>
      <c r="G142" s="5"/>
      <c r="H142" s="47"/>
    </row>
    <row r="143" spans="1:8" ht="33.75" customHeight="1" x14ac:dyDescent="0.2">
      <c r="A143" s="6">
        <v>189</v>
      </c>
      <c r="B143" s="28" t="s">
        <v>95</v>
      </c>
      <c r="C143" s="6" t="s">
        <v>11</v>
      </c>
      <c r="D143" s="50">
        <v>15</v>
      </c>
      <c r="E143" s="29">
        <v>5.8</v>
      </c>
      <c r="F143" s="29">
        <v>6.4</v>
      </c>
      <c r="G143" s="29">
        <v>9.4</v>
      </c>
      <c r="H143" s="29">
        <v>120</v>
      </c>
    </row>
    <row r="144" spans="1:8" ht="33.75" customHeight="1" x14ac:dyDescent="0.2">
      <c r="A144" s="6">
        <v>433</v>
      </c>
      <c r="B144" s="28" t="s">
        <v>53</v>
      </c>
      <c r="C144" s="6">
        <v>200</v>
      </c>
      <c r="D144" s="6">
        <v>10</v>
      </c>
      <c r="E144" s="29">
        <v>3</v>
      </c>
      <c r="F144" s="29">
        <v>2.6</v>
      </c>
      <c r="G144" s="29">
        <v>24.8</v>
      </c>
      <c r="H144" s="29">
        <v>134.15</v>
      </c>
    </row>
    <row r="145" spans="1:8" ht="33.75" customHeight="1" x14ac:dyDescent="0.2">
      <c r="A145" s="6">
        <v>338</v>
      </c>
      <c r="B145" s="30" t="s">
        <v>80</v>
      </c>
      <c r="C145" s="6">
        <v>120</v>
      </c>
      <c r="D145" s="6">
        <v>11</v>
      </c>
      <c r="E145" s="31">
        <v>0.54</v>
      </c>
      <c r="F145" s="32">
        <v>0.54</v>
      </c>
      <c r="G145" s="32">
        <v>13.17</v>
      </c>
      <c r="H145" s="32">
        <v>60.84</v>
      </c>
    </row>
    <row r="146" spans="1:8" ht="35.1" customHeight="1" x14ac:dyDescent="0.2">
      <c r="A146" s="66"/>
      <c r="B146" s="67"/>
      <c r="C146" s="68"/>
      <c r="D146" s="8">
        <f>SUM(D143:D145)</f>
        <v>36</v>
      </c>
      <c r="E146" s="10"/>
      <c r="F146" s="10"/>
      <c r="G146" s="10"/>
      <c r="H146" s="10"/>
    </row>
    <row r="147" spans="1:8" ht="18.75" customHeight="1" x14ac:dyDescent="0.2">
      <c r="A147" s="48"/>
      <c r="B147" s="49" t="s">
        <v>72</v>
      </c>
      <c r="C147" s="48"/>
      <c r="D147" s="49"/>
      <c r="E147" s="5"/>
      <c r="F147" s="5"/>
      <c r="G147" s="5"/>
      <c r="H147" s="5"/>
    </row>
    <row r="148" spans="1:8" ht="35.1" customHeight="1" x14ac:dyDescent="0.2">
      <c r="A148" s="6">
        <v>71</v>
      </c>
      <c r="B148" s="28" t="s">
        <v>39</v>
      </c>
      <c r="C148" s="6">
        <v>60</v>
      </c>
      <c r="D148" s="6">
        <v>11</v>
      </c>
      <c r="E148" s="6">
        <v>0.48</v>
      </c>
      <c r="F148" s="6">
        <v>0.09</v>
      </c>
      <c r="G148" s="6">
        <v>1.5</v>
      </c>
      <c r="H148" s="6">
        <v>8.4</v>
      </c>
    </row>
    <row r="149" spans="1:8" ht="35.1" customHeight="1" x14ac:dyDescent="0.2">
      <c r="A149" s="6">
        <v>95</v>
      </c>
      <c r="B149" s="42" t="s">
        <v>34</v>
      </c>
      <c r="C149" s="6" t="s">
        <v>11</v>
      </c>
      <c r="D149" s="6">
        <v>20</v>
      </c>
      <c r="E149" s="32">
        <v>2.56</v>
      </c>
      <c r="F149" s="32">
        <v>4.4800000000000004</v>
      </c>
      <c r="G149" s="32">
        <v>17.5</v>
      </c>
      <c r="H149" s="32">
        <v>160</v>
      </c>
    </row>
    <row r="150" spans="1:8" ht="35.1" customHeight="1" x14ac:dyDescent="0.2">
      <c r="A150" s="6" t="s">
        <v>48</v>
      </c>
      <c r="B150" s="30" t="s">
        <v>49</v>
      </c>
      <c r="C150" s="6" t="s">
        <v>47</v>
      </c>
      <c r="D150" s="6">
        <v>20</v>
      </c>
      <c r="E150" s="32">
        <v>4.3</v>
      </c>
      <c r="F150" s="32">
        <v>1.1000000000000001</v>
      </c>
      <c r="G150" s="32">
        <v>1.1000000000000001</v>
      </c>
      <c r="H150" s="32">
        <v>92</v>
      </c>
    </row>
    <row r="151" spans="1:8" ht="35.1" customHeight="1" x14ac:dyDescent="0.2">
      <c r="A151" s="6">
        <v>256</v>
      </c>
      <c r="B151" s="33" t="s">
        <v>37</v>
      </c>
      <c r="C151" s="11">
        <v>90</v>
      </c>
      <c r="D151" s="6">
        <v>55</v>
      </c>
      <c r="E151" s="36">
        <v>12.9</v>
      </c>
      <c r="F151" s="37">
        <v>14</v>
      </c>
      <c r="G151" s="37">
        <v>12</v>
      </c>
      <c r="H151" s="37">
        <v>176</v>
      </c>
    </row>
    <row r="152" spans="1:8" ht="35.1" customHeight="1" x14ac:dyDescent="0.2">
      <c r="A152" s="6">
        <v>331</v>
      </c>
      <c r="B152" s="30" t="s">
        <v>31</v>
      </c>
      <c r="C152" s="11">
        <v>150</v>
      </c>
      <c r="D152" s="6">
        <v>20</v>
      </c>
      <c r="E152" s="31">
        <v>5.5</v>
      </c>
      <c r="F152" s="32">
        <v>4.8</v>
      </c>
      <c r="G152" s="32">
        <v>36.5</v>
      </c>
      <c r="H152" s="32">
        <v>196</v>
      </c>
    </row>
    <row r="153" spans="1:8" ht="35.1" customHeight="1" x14ac:dyDescent="0.2">
      <c r="A153" s="6">
        <v>1210</v>
      </c>
      <c r="B153" s="34" t="s">
        <v>35</v>
      </c>
      <c r="C153" s="6">
        <v>200</v>
      </c>
      <c r="D153" s="6">
        <v>16</v>
      </c>
      <c r="E153" s="31">
        <v>0.4</v>
      </c>
      <c r="F153" s="32">
        <v>0.2</v>
      </c>
      <c r="G153" s="32">
        <v>23.8</v>
      </c>
      <c r="H153" s="32">
        <v>100</v>
      </c>
    </row>
    <row r="154" spans="1:8" ht="35.1" customHeight="1" x14ac:dyDescent="0.2">
      <c r="A154" s="6">
        <v>430</v>
      </c>
      <c r="B154" s="30" t="s">
        <v>15</v>
      </c>
      <c r="C154" s="6">
        <v>200</v>
      </c>
      <c r="D154" s="6">
        <v>16</v>
      </c>
      <c r="E154" s="31">
        <v>0.2</v>
      </c>
      <c r="F154" s="32">
        <v>0.1</v>
      </c>
      <c r="G154" s="32">
        <v>15</v>
      </c>
      <c r="H154" s="32">
        <v>60</v>
      </c>
    </row>
    <row r="155" spans="1:8" ht="35.1" customHeight="1" x14ac:dyDescent="0.2">
      <c r="A155" s="6" t="s">
        <v>10</v>
      </c>
      <c r="B155" s="35" t="s">
        <v>26</v>
      </c>
      <c r="C155" s="11">
        <v>30</v>
      </c>
      <c r="D155" s="6">
        <v>3</v>
      </c>
      <c r="E155" s="36">
        <v>1.95</v>
      </c>
      <c r="F155" s="37">
        <v>0.3</v>
      </c>
      <c r="G155" s="37">
        <v>13.5</v>
      </c>
      <c r="H155" s="37">
        <v>66</v>
      </c>
    </row>
    <row r="156" spans="1:8" ht="35.1" customHeight="1" x14ac:dyDescent="0.2">
      <c r="A156" s="66"/>
      <c r="B156" s="67"/>
      <c r="C156" s="68"/>
      <c r="D156" s="8">
        <f>D148+D149+D151+D152+D153+D155</f>
        <v>125</v>
      </c>
      <c r="E156" s="12"/>
      <c r="F156" s="12"/>
      <c r="G156" s="12"/>
      <c r="H156" s="12"/>
    </row>
    <row r="157" spans="1:8" s="4" customFormat="1" ht="35.1" customHeight="1" x14ac:dyDescent="0.25">
      <c r="A157" s="66"/>
      <c r="B157" s="67"/>
      <c r="C157" s="68"/>
      <c r="D157" s="8">
        <f>D146+D156</f>
        <v>161</v>
      </c>
      <c r="E157" s="12"/>
      <c r="F157" s="12"/>
      <c r="G157" s="12"/>
      <c r="H157" s="12"/>
    </row>
    <row r="158" spans="1:8" ht="33" customHeight="1" x14ac:dyDescent="0.25">
      <c r="A158" s="71" t="s">
        <v>99</v>
      </c>
      <c r="B158" s="72"/>
      <c r="C158" s="1" t="s">
        <v>0</v>
      </c>
      <c r="D158" s="2"/>
      <c r="E158" s="73" t="s">
        <v>67</v>
      </c>
      <c r="F158" s="74"/>
      <c r="G158" s="75"/>
      <c r="H158" s="2"/>
    </row>
    <row r="159" spans="1:8" s="4" customFormat="1" ht="21.75" customHeight="1" x14ac:dyDescent="0.25">
      <c r="A159" s="80" t="s">
        <v>1</v>
      </c>
      <c r="B159" s="77" t="s">
        <v>2</v>
      </c>
      <c r="C159" s="80" t="s">
        <v>3</v>
      </c>
      <c r="D159" s="77" t="s">
        <v>4</v>
      </c>
      <c r="E159" s="85" t="s">
        <v>5</v>
      </c>
      <c r="F159" s="86"/>
      <c r="G159" s="87"/>
      <c r="H159" s="80" t="s">
        <v>6</v>
      </c>
    </row>
    <row r="160" spans="1:8" s="4" customFormat="1" ht="22.5" customHeight="1" x14ac:dyDescent="0.25">
      <c r="A160" s="81"/>
      <c r="B160" s="78"/>
      <c r="C160" s="81"/>
      <c r="D160" s="78"/>
      <c r="E160" s="5" t="s">
        <v>7</v>
      </c>
      <c r="F160" s="5" t="s">
        <v>8</v>
      </c>
      <c r="G160" s="5" t="s">
        <v>9</v>
      </c>
      <c r="H160" s="81"/>
    </row>
    <row r="161" spans="1:8" s="4" customFormat="1" ht="20.25" customHeight="1" x14ac:dyDescent="0.25">
      <c r="A161" s="5"/>
      <c r="B161" s="60" t="s">
        <v>73</v>
      </c>
      <c r="C161" s="5"/>
      <c r="D161" s="45"/>
      <c r="E161" s="5"/>
      <c r="F161" s="5"/>
      <c r="G161" s="5"/>
      <c r="H161" s="5"/>
    </row>
    <row r="162" spans="1:8" s="4" customFormat="1" ht="32.25" customHeight="1" x14ac:dyDescent="0.25">
      <c r="A162" s="6" t="s">
        <v>91</v>
      </c>
      <c r="B162" s="30" t="s">
        <v>92</v>
      </c>
      <c r="C162" s="6">
        <v>45</v>
      </c>
      <c r="D162" s="50">
        <v>11</v>
      </c>
      <c r="E162" s="31">
        <v>4.45</v>
      </c>
      <c r="F162" s="32">
        <v>2.61</v>
      </c>
      <c r="G162" s="32">
        <v>26.74</v>
      </c>
      <c r="H162" s="32">
        <v>119.25</v>
      </c>
    </row>
    <row r="163" spans="1:8" ht="32.25" customHeight="1" x14ac:dyDescent="0.2">
      <c r="A163" s="6">
        <v>210</v>
      </c>
      <c r="B163" s="28" t="s">
        <v>81</v>
      </c>
      <c r="C163" s="6" t="s">
        <v>25</v>
      </c>
      <c r="D163" s="6">
        <v>15</v>
      </c>
      <c r="E163" s="29">
        <v>9.9</v>
      </c>
      <c r="F163" s="29">
        <v>22.2</v>
      </c>
      <c r="G163" s="29">
        <v>37.9</v>
      </c>
      <c r="H163" s="29">
        <v>393.4</v>
      </c>
    </row>
    <row r="164" spans="1:8" ht="32.25" customHeight="1" x14ac:dyDescent="0.2">
      <c r="A164" s="6">
        <v>430</v>
      </c>
      <c r="B164" s="34" t="s">
        <v>15</v>
      </c>
      <c r="C164" s="6">
        <v>200</v>
      </c>
      <c r="D164" s="6">
        <v>10</v>
      </c>
      <c r="E164" s="31">
        <v>0.2</v>
      </c>
      <c r="F164" s="32">
        <v>0.1</v>
      </c>
      <c r="G164" s="32">
        <v>15</v>
      </c>
      <c r="H164" s="32">
        <v>60</v>
      </c>
    </row>
    <row r="165" spans="1:8" ht="35.1" customHeight="1" x14ac:dyDescent="0.2">
      <c r="A165" s="66"/>
      <c r="B165" s="67"/>
      <c r="C165" s="79"/>
      <c r="D165" s="16">
        <f>SUM(D162:D164)</f>
        <v>36</v>
      </c>
      <c r="E165" s="10"/>
      <c r="F165" s="10"/>
      <c r="G165" s="10"/>
      <c r="H165" s="10"/>
    </row>
    <row r="166" spans="1:8" ht="18" customHeight="1" x14ac:dyDescent="0.2">
      <c r="A166" s="48"/>
      <c r="B166" s="49" t="s">
        <v>72</v>
      </c>
      <c r="C166" s="48"/>
      <c r="D166" s="49"/>
      <c r="E166" s="5"/>
      <c r="F166" s="5"/>
      <c r="G166" s="5"/>
      <c r="H166" s="5"/>
    </row>
    <row r="167" spans="1:8" ht="35.1" customHeight="1" x14ac:dyDescent="0.2">
      <c r="A167" s="6">
        <v>23</v>
      </c>
      <c r="B167" s="30" t="s">
        <v>40</v>
      </c>
      <c r="C167" s="6">
        <v>60</v>
      </c>
      <c r="D167" s="6">
        <v>11</v>
      </c>
      <c r="E167" s="32">
        <v>0.54</v>
      </c>
      <c r="F167" s="32">
        <v>6.06</v>
      </c>
      <c r="G167" s="32">
        <v>1.74</v>
      </c>
      <c r="H167" s="32">
        <v>63.6</v>
      </c>
    </row>
    <row r="168" spans="1:8" ht="35.1" customHeight="1" x14ac:dyDescent="0.2">
      <c r="A168" s="6" t="s">
        <v>68</v>
      </c>
      <c r="B168" s="30" t="s">
        <v>69</v>
      </c>
      <c r="C168" s="6" t="s">
        <v>25</v>
      </c>
      <c r="D168" s="6">
        <v>20</v>
      </c>
      <c r="E168" s="32">
        <v>3.03</v>
      </c>
      <c r="F168" s="32">
        <v>2.5</v>
      </c>
      <c r="G168" s="32">
        <v>22</v>
      </c>
      <c r="H168" s="32">
        <v>127.3</v>
      </c>
    </row>
    <row r="169" spans="1:8" ht="35.1" customHeight="1" x14ac:dyDescent="0.2">
      <c r="A169" s="6" t="s">
        <v>42</v>
      </c>
      <c r="B169" s="30" t="s">
        <v>43</v>
      </c>
      <c r="C169" s="6" t="s">
        <v>44</v>
      </c>
      <c r="D169" s="6">
        <v>20</v>
      </c>
      <c r="E169" s="32">
        <v>9.5</v>
      </c>
      <c r="F169" s="32">
        <v>7.6</v>
      </c>
      <c r="G169" s="32">
        <v>18.100000000000001</v>
      </c>
      <c r="H169" s="32">
        <v>171.6</v>
      </c>
    </row>
    <row r="170" spans="1:8" ht="35.1" customHeight="1" x14ac:dyDescent="0.2">
      <c r="A170" s="39">
        <v>258</v>
      </c>
      <c r="B170" s="43" t="s">
        <v>96</v>
      </c>
      <c r="C170" s="39">
        <v>240</v>
      </c>
      <c r="D170" s="6">
        <v>75</v>
      </c>
      <c r="E170" s="40">
        <v>18.05</v>
      </c>
      <c r="F170" s="41">
        <v>18.399999999999999</v>
      </c>
      <c r="G170" s="41">
        <v>38.200000000000003</v>
      </c>
      <c r="H170" s="41">
        <v>398.6</v>
      </c>
    </row>
    <row r="171" spans="1:8" ht="35.1" customHeight="1" x14ac:dyDescent="0.2">
      <c r="A171" s="6">
        <v>123</v>
      </c>
      <c r="B171" s="34" t="s">
        <v>33</v>
      </c>
      <c r="C171" s="6">
        <v>200</v>
      </c>
      <c r="D171" s="6">
        <v>16</v>
      </c>
      <c r="E171" s="31">
        <v>0.6</v>
      </c>
      <c r="F171" s="32">
        <v>0.2</v>
      </c>
      <c r="G171" s="32">
        <v>27.4</v>
      </c>
      <c r="H171" s="32">
        <v>107</v>
      </c>
    </row>
    <row r="172" spans="1:8" ht="35.1" customHeight="1" x14ac:dyDescent="0.2">
      <c r="A172" s="6">
        <v>430</v>
      </c>
      <c r="B172" s="30" t="s">
        <v>15</v>
      </c>
      <c r="C172" s="6">
        <v>200</v>
      </c>
      <c r="D172" s="6">
        <v>16</v>
      </c>
      <c r="E172" s="31">
        <v>0.2</v>
      </c>
      <c r="F172" s="32">
        <v>0.1</v>
      </c>
      <c r="G172" s="32">
        <v>15</v>
      </c>
      <c r="H172" s="32">
        <v>60</v>
      </c>
    </row>
    <row r="173" spans="1:8" ht="35.1" customHeight="1" x14ac:dyDescent="0.2">
      <c r="A173" s="6" t="s">
        <v>10</v>
      </c>
      <c r="B173" s="35" t="s">
        <v>26</v>
      </c>
      <c r="C173" s="11">
        <v>30</v>
      </c>
      <c r="D173" s="6">
        <v>3</v>
      </c>
      <c r="E173" s="36">
        <v>1.95</v>
      </c>
      <c r="F173" s="37">
        <v>0.3</v>
      </c>
      <c r="G173" s="37">
        <v>13.5</v>
      </c>
      <c r="H173" s="37">
        <v>66</v>
      </c>
    </row>
    <row r="174" spans="1:8" ht="35.1" customHeight="1" x14ac:dyDescent="0.2">
      <c r="A174" s="66"/>
      <c r="B174" s="67"/>
      <c r="C174" s="79"/>
      <c r="D174" s="16">
        <f>D167+D168+D170+D171+D173</f>
        <v>125</v>
      </c>
      <c r="E174" s="12"/>
      <c r="F174" s="12"/>
      <c r="G174" s="12"/>
      <c r="H174" s="12"/>
    </row>
    <row r="175" spans="1:8" s="4" customFormat="1" ht="35.1" customHeight="1" x14ac:dyDescent="0.25">
      <c r="A175" s="66"/>
      <c r="B175" s="67"/>
      <c r="C175" s="79"/>
      <c r="D175" s="18">
        <f>D165+D174</f>
        <v>161</v>
      </c>
      <c r="E175" s="19"/>
      <c r="F175" s="19"/>
      <c r="G175" s="19"/>
      <c r="H175" s="20"/>
    </row>
    <row r="176" spans="1:8" ht="33.75" customHeight="1" x14ac:dyDescent="0.25">
      <c r="A176" s="71" t="s">
        <v>99</v>
      </c>
      <c r="B176" s="72"/>
      <c r="C176" s="1" t="s">
        <v>0</v>
      </c>
      <c r="D176" s="2"/>
      <c r="E176" s="73" t="s">
        <v>70</v>
      </c>
      <c r="F176" s="74"/>
      <c r="G176" s="75"/>
      <c r="H176" s="2"/>
    </row>
    <row r="177" spans="1:8" ht="20.100000000000001" customHeight="1" x14ac:dyDescent="0.2">
      <c r="A177" s="80" t="s">
        <v>1</v>
      </c>
      <c r="B177" s="77" t="s">
        <v>2</v>
      </c>
      <c r="C177" s="80" t="s">
        <v>3</v>
      </c>
      <c r="D177" s="77" t="s">
        <v>4</v>
      </c>
      <c r="E177" s="85" t="s">
        <v>5</v>
      </c>
      <c r="F177" s="86"/>
      <c r="G177" s="87"/>
      <c r="H177" s="83" t="s">
        <v>6</v>
      </c>
    </row>
    <row r="178" spans="1:8" ht="28.5" customHeight="1" x14ac:dyDescent="0.2">
      <c r="A178" s="81"/>
      <c r="B178" s="78"/>
      <c r="C178" s="81"/>
      <c r="D178" s="78"/>
      <c r="E178" s="5" t="s">
        <v>7</v>
      </c>
      <c r="F178" s="5" t="s">
        <v>8</v>
      </c>
      <c r="G178" s="5" t="s">
        <v>9</v>
      </c>
      <c r="H178" s="84"/>
    </row>
    <row r="179" spans="1:8" ht="21.75" customHeight="1" x14ac:dyDescent="0.2">
      <c r="A179" s="5"/>
      <c r="B179" s="60" t="s">
        <v>73</v>
      </c>
      <c r="C179" s="5"/>
      <c r="D179" s="45"/>
      <c r="E179" s="5"/>
      <c r="F179" s="5"/>
      <c r="G179" s="5"/>
      <c r="H179" s="47"/>
    </row>
    <row r="180" spans="1:8" ht="33" customHeight="1" x14ac:dyDescent="0.2">
      <c r="A180" s="6" t="s">
        <v>83</v>
      </c>
      <c r="B180" s="30" t="s">
        <v>97</v>
      </c>
      <c r="C180" s="6" t="s">
        <v>76</v>
      </c>
      <c r="D180" s="50">
        <v>15</v>
      </c>
      <c r="E180" s="29">
        <v>8.6999999999999993</v>
      </c>
      <c r="F180" s="29">
        <v>8.1999999999999993</v>
      </c>
      <c r="G180" s="29">
        <v>34.5</v>
      </c>
      <c r="H180" s="29">
        <v>290.74</v>
      </c>
    </row>
    <row r="181" spans="1:8" ht="33" customHeight="1" x14ac:dyDescent="0.2">
      <c r="A181" s="39">
        <v>432</v>
      </c>
      <c r="B181" s="17" t="s">
        <v>79</v>
      </c>
      <c r="C181" s="39">
        <v>200</v>
      </c>
      <c r="D181" s="50">
        <v>10</v>
      </c>
      <c r="E181" s="40">
        <v>1.5</v>
      </c>
      <c r="F181" s="41">
        <v>1.3</v>
      </c>
      <c r="G181" s="41">
        <v>22.3</v>
      </c>
      <c r="H181" s="41">
        <v>107</v>
      </c>
    </row>
    <row r="182" spans="1:8" ht="33" customHeight="1" x14ac:dyDescent="0.2">
      <c r="A182" s="6" t="s">
        <v>10</v>
      </c>
      <c r="B182" s="30" t="s">
        <v>36</v>
      </c>
      <c r="C182" s="6">
        <v>40</v>
      </c>
      <c r="D182" s="6">
        <v>8</v>
      </c>
      <c r="E182" s="31">
        <v>4</v>
      </c>
      <c r="F182" s="32">
        <v>4.1500000000000004</v>
      </c>
      <c r="G182" s="32">
        <v>10.66</v>
      </c>
      <c r="H182" s="32">
        <v>100.6</v>
      </c>
    </row>
    <row r="183" spans="1:8" ht="33" customHeight="1" x14ac:dyDescent="0.2">
      <c r="A183" s="6" t="s">
        <v>10</v>
      </c>
      <c r="B183" s="33" t="s">
        <v>27</v>
      </c>
      <c r="C183" s="11">
        <v>25</v>
      </c>
      <c r="D183" s="6">
        <v>3</v>
      </c>
      <c r="E183" s="36">
        <v>2</v>
      </c>
      <c r="F183" s="37">
        <v>0.87</v>
      </c>
      <c r="G183" s="37">
        <v>13.25</v>
      </c>
      <c r="H183" s="37">
        <v>70</v>
      </c>
    </row>
    <row r="184" spans="1:8" ht="35.1" customHeight="1" x14ac:dyDescent="0.2">
      <c r="A184" s="66"/>
      <c r="B184" s="67"/>
      <c r="C184" s="68"/>
      <c r="D184" s="8">
        <f>SUM(D180:D183)</f>
        <v>36</v>
      </c>
      <c r="E184" s="10"/>
      <c r="F184" s="10"/>
      <c r="G184" s="10"/>
      <c r="H184" s="10"/>
    </row>
    <row r="185" spans="1:8" ht="18" customHeight="1" x14ac:dyDescent="0.2">
      <c r="A185" s="48"/>
      <c r="B185" s="49" t="s">
        <v>72</v>
      </c>
      <c r="C185" s="48"/>
      <c r="D185" s="49"/>
      <c r="E185" s="5"/>
      <c r="F185" s="5"/>
      <c r="G185" s="5"/>
      <c r="H185" s="5"/>
    </row>
    <row r="186" spans="1:8" ht="59.25" customHeight="1" x14ac:dyDescent="0.2">
      <c r="A186" s="44" t="s">
        <v>85</v>
      </c>
      <c r="B186" s="30" t="s">
        <v>86</v>
      </c>
      <c r="C186" s="44" t="s">
        <v>87</v>
      </c>
      <c r="D186" s="6">
        <v>8</v>
      </c>
      <c r="E186" s="32">
        <v>0.96</v>
      </c>
      <c r="F186" s="32">
        <v>3.06</v>
      </c>
      <c r="G186" s="32">
        <v>4.1399999999999997</v>
      </c>
      <c r="H186" s="32">
        <v>48</v>
      </c>
    </row>
    <row r="187" spans="1:8" ht="36" customHeight="1" x14ac:dyDescent="0.2">
      <c r="A187" s="6">
        <v>91</v>
      </c>
      <c r="B187" s="30" t="s">
        <v>29</v>
      </c>
      <c r="C187" s="6" t="s">
        <v>11</v>
      </c>
      <c r="D187" s="6">
        <v>20</v>
      </c>
      <c r="E187" s="32">
        <v>2.4</v>
      </c>
      <c r="F187" s="32">
        <v>4.6399999999999997</v>
      </c>
      <c r="G187" s="32">
        <v>13.2</v>
      </c>
      <c r="H187" s="32">
        <v>106.4</v>
      </c>
    </row>
    <row r="188" spans="1:8" ht="36" customHeight="1" x14ac:dyDescent="0.2">
      <c r="A188" s="6" t="s">
        <v>48</v>
      </c>
      <c r="B188" s="30" t="s">
        <v>49</v>
      </c>
      <c r="C188" s="6" t="s">
        <v>47</v>
      </c>
      <c r="D188" s="6">
        <v>20</v>
      </c>
      <c r="E188" s="32">
        <v>4.3</v>
      </c>
      <c r="F188" s="32">
        <v>1.1000000000000001</v>
      </c>
      <c r="G188" s="32">
        <v>1.1000000000000001</v>
      </c>
      <c r="H188" s="32">
        <v>92</v>
      </c>
    </row>
    <row r="189" spans="1:8" ht="35.1" customHeight="1" x14ac:dyDescent="0.2">
      <c r="A189" s="6">
        <v>611.01</v>
      </c>
      <c r="B189" s="34" t="s">
        <v>98</v>
      </c>
      <c r="C189" s="6">
        <v>90</v>
      </c>
      <c r="D189" s="6">
        <v>55</v>
      </c>
      <c r="E189" s="31">
        <v>12.8</v>
      </c>
      <c r="F189" s="32">
        <v>11.2</v>
      </c>
      <c r="G189" s="32">
        <v>7.2</v>
      </c>
      <c r="H189" s="32">
        <v>156.5</v>
      </c>
    </row>
    <row r="190" spans="1:8" ht="35.1" customHeight="1" x14ac:dyDescent="0.2">
      <c r="A190" s="6">
        <v>323</v>
      </c>
      <c r="B190" s="34" t="s">
        <v>14</v>
      </c>
      <c r="C190" s="6">
        <v>150</v>
      </c>
      <c r="D190" s="6">
        <v>20</v>
      </c>
      <c r="E190" s="31">
        <v>3.6</v>
      </c>
      <c r="F190" s="32">
        <v>4.5999999999999996</v>
      </c>
      <c r="G190" s="32">
        <v>37.700000000000003</v>
      </c>
      <c r="H190" s="32">
        <v>212</v>
      </c>
    </row>
    <row r="191" spans="1:8" ht="35.1" customHeight="1" x14ac:dyDescent="0.2">
      <c r="A191" s="6">
        <v>402</v>
      </c>
      <c r="B191" s="33" t="s">
        <v>16</v>
      </c>
      <c r="C191" s="6">
        <v>200</v>
      </c>
      <c r="D191" s="6">
        <v>16</v>
      </c>
      <c r="E191" s="36">
        <v>0.6</v>
      </c>
      <c r="F191" s="37">
        <v>0.1</v>
      </c>
      <c r="G191" s="37">
        <v>25.7</v>
      </c>
      <c r="H191" s="37">
        <v>131</v>
      </c>
    </row>
    <row r="192" spans="1:8" ht="35.1" customHeight="1" x14ac:dyDescent="0.2">
      <c r="A192" s="6">
        <v>430</v>
      </c>
      <c r="B192" s="30" t="s">
        <v>15</v>
      </c>
      <c r="C192" s="6">
        <v>200</v>
      </c>
      <c r="D192" s="6">
        <v>16</v>
      </c>
      <c r="E192" s="31">
        <v>0.2</v>
      </c>
      <c r="F192" s="32">
        <v>0.1</v>
      </c>
      <c r="G192" s="32">
        <v>15</v>
      </c>
      <c r="H192" s="32">
        <v>60</v>
      </c>
    </row>
    <row r="193" spans="1:8" ht="35.1" customHeight="1" x14ac:dyDescent="0.2">
      <c r="A193" s="6" t="s">
        <v>10</v>
      </c>
      <c r="B193" s="35" t="s">
        <v>26</v>
      </c>
      <c r="C193" s="11">
        <v>30</v>
      </c>
      <c r="D193" s="6">
        <v>3</v>
      </c>
      <c r="E193" s="36">
        <v>1.95</v>
      </c>
      <c r="F193" s="37">
        <v>0.3</v>
      </c>
      <c r="G193" s="37">
        <v>13.5</v>
      </c>
      <c r="H193" s="37">
        <v>66</v>
      </c>
    </row>
    <row r="194" spans="1:8" ht="35.1" customHeight="1" x14ac:dyDescent="0.2">
      <c r="A194" s="6" t="s">
        <v>10</v>
      </c>
      <c r="B194" s="33" t="s">
        <v>27</v>
      </c>
      <c r="C194" s="11">
        <v>25</v>
      </c>
      <c r="D194" s="6">
        <v>3</v>
      </c>
      <c r="E194" s="36">
        <v>2</v>
      </c>
      <c r="F194" s="37">
        <v>0.87</v>
      </c>
      <c r="G194" s="37">
        <v>13.25</v>
      </c>
      <c r="H194" s="37">
        <v>70</v>
      </c>
    </row>
    <row r="195" spans="1:8" ht="35.1" customHeight="1" x14ac:dyDescent="0.2">
      <c r="A195" s="66"/>
      <c r="B195" s="67"/>
      <c r="C195" s="68"/>
      <c r="D195" s="8">
        <f>D186+D187+D189+D190+D191+D193+D194</f>
        <v>125</v>
      </c>
      <c r="E195" s="12"/>
      <c r="F195" s="12"/>
      <c r="G195" s="12"/>
      <c r="H195" s="12"/>
    </row>
    <row r="196" spans="1:8" ht="35.1" customHeight="1" x14ac:dyDescent="0.2">
      <c r="A196" s="88"/>
      <c r="B196" s="89"/>
      <c r="C196" s="90"/>
      <c r="D196" s="8">
        <f>D184+D195</f>
        <v>161</v>
      </c>
      <c r="E196" s="12"/>
      <c r="F196" s="12"/>
      <c r="G196" s="12"/>
      <c r="H196" s="12"/>
    </row>
    <row r="197" spans="1:8" ht="35.1" hidden="1" customHeight="1" x14ac:dyDescent="0.2">
      <c r="A197" s="69" t="s">
        <v>17</v>
      </c>
      <c r="B197" s="69"/>
      <c r="C197" s="69"/>
      <c r="D197" s="21"/>
      <c r="E197" s="22" t="e">
        <f>#REF!+E196+E175+E157+E138+E117+#REF!+E97+E77+E58+E40+E20</f>
        <v>#REF!</v>
      </c>
      <c r="F197" s="22" t="e">
        <f>#REF!+F196+F175+F157+F138+F117+#REF!+F97+F77+F58+F40+F20</f>
        <v>#REF!</v>
      </c>
      <c r="G197" s="22" t="e">
        <f>#REF!+G196+G175+G157+G138+G117+#REF!+G97+G77+G58+G40+G20</f>
        <v>#REF!</v>
      </c>
      <c r="H197" s="22" t="e">
        <f>#REF!+H196+H175+H157+H138+H117+#REF!+H97+H77+H58+H40+H20</f>
        <v>#REF!</v>
      </c>
    </row>
    <row r="198" spans="1:8" ht="28.5" hidden="1" customHeight="1" x14ac:dyDescent="0.2">
      <c r="A198" s="69" t="s">
        <v>18</v>
      </c>
      <c r="B198" s="69"/>
      <c r="C198" s="69"/>
      <c r="D198" s="21"/>
      <c r="E198" s="13" t="e">
        <f>E197/12</f>
        <v>#REF!</v>
      </c>
      <c r="F198" s="13" t="e">
        <f t="shared" ref="F198:H198" si="0">F197/12</f>
        <v>#REF!</v>
      </c>
      <c r="G198" s="13" t="e">
        <f t="shared" si="0"/>
        <v>#REF!</v>
      </c>
      <c r="H198" s="13" t="e">
        <f t="shared" si="0"/>
        <v>#REF!</v>
      </c>
    </row>
    <row r="199" spans="1:8" ht="15.75" x14ac:dyDescent="0.2">
      <c r="A199" s="23"/>
      <c r="B199" s="23"/>
      <c r="C199" s="23"/>
      <c r="D199" s="23"/>
      <c r="E199" s="24"/>
      <c r="F199" s="24"/>
      <c r="G199" s="24"/>
      <c r="H199" s="24"/>
    </row>
    <row r="200" spans="1:8" ht="33" hidden="1" customHeight="1" x14ac:dyDescent="0.2">
      <c r="A200" s="70" t="s">
        <v>19</v>
      </c>
      <c r="B200" s="70"/>
      <c r="C200" s="70"/>
      <c r="D200" s="70"/>
      <c r="E200" s="70"/>
      <c r="F200" s="70"/>
      <c r="G200" s="70"/>
      <c r="H200" s="70"/>
    </row>
    <row r="201" spans="1:8" hidden="1" x14ac:dyDescent="0.2">
      <c r="A201" s="76" t="s">
        <v>20</v>
      </c>
      <c r="B201" s="76"/>
      <c r="C201" s="76"/>
      <c r="D201" s="76"/>
      <c r="E201" s="76"/>
      <c r="F201" s="76"/>
      <c r="G201" s="76"/>
      <c r="H201" s="76"/>
    </row>
    <row r="202" spans="1:8" hidden="1" x14ac:dyDescent="0.2">
      <c r="A202" s="76" t="s">
        <v>21</v>
      </c>
      <c r="B202" s="76"/>
      <c r="C202" s="76"/>
      <c r="D202" s="76"/>
      <c r="E202" s="76"/>
      <c r="F202" s="76"/>
      <c r="G202" s="76"/>
      <c r="H202" s="76"/>
    </row>
    <row r="203" spans="1:8" hidden="1" x14ac:dyDescent="0.2">
      <c r="A203" s="64" t="s">
        <v>22</v>
      </c>
      <c r="B203" s="64"/>
      <c r="C203" s="64"/>
      <c r="D203" s="64"/>
      <c r="E203" s="64"/>
      <c r="F203" s="64"/>
      <c r="G203" s="64"/>
      <c r="H203" s="64"/>
    </row>
    <row r="204" spans="1:8" hidden="1" x14ac:dyDescent="0.2">
      <c r="A204" s="65" t="s">
        <v>23</v>
      </c>
      <c r="B204" s="65"/>
      <c r="C204" s="65"/>
      <c r="D204" s="65"/>
      <c r="E204" s="65"/>
      <c r="F204" s="65"/>
      <c r="G204" s="65"/>
      <c r="H204" s="65"/>
    </row>
    <row r="205" spans="1:8" ht="11.45" hidden="1" customHeight="1" x14ac:dyDescent="0.2"/>
    <row r="209" spans="1:8" ht="21.75" customHeight="1" x14ac:dyDescent="0.2"/>
    <row r="211" spans="1:8" s="26" customFormat="1" ht="28.5" customHeight="1" x14ac:dyDescent="0.2">
      <c r="A211" s="15"/>
      <c r="B211" s="25"/>
      <c r="C211" s="25"/>
      <c r="D211" s="25"/>
      <c r="E211" s="25"/>
      <c r="F211" s="25"/>
      <c r="G211" s="25"/>
      <c r="H211" s="25"/>
    </row>
    <row r="212" spans="1:8" s="27" customFormat="1" ht="32.25" customHeight="1" x14ac:dyDescent="0.2">
      <c r="A212" s="15"/>
      <c r="B212" s="25"/>
      <c r="C212" s="25"/>
      <c r="D212" s="25"/>
      <c r="E212" s="25"/>
      <c r="F212" s="25"/>
      <c r="G212" s="25"/>
      <c r="H212" s="25"/>
    </row>
    <row r="213" spans="1:8" s="26" customFormat="1" ht="21.75" customHeight="1" x14ac:dyDescent="0.2">
      <c r="A213" s="15"/>
      <c r="B213" s="25"/>
      <c r="C213" s="25"/>
      <c r="D213" s="25"/>
      <c r="E213" s="25"/>
      <c r="F213" s="25"/>
      <c r="G213" s="25"/>
      <c r="H213" s="25"/>
    </row>
    <row r="214" spans="1:8" s="27" customFormat="1" ht="18.75" customHeight="1" x14ac:dyDescent="0.2">
      <c r="A214" s="15"/>
      <c r="B214" s="25"/>
      <c r="C214" s="25"/>
      <c r="D214" s="25"/>
      <c r="E214" s="25"/>
      <c r="F214" s="25"/>
      <c r="G214" s="25"/>
      <c r="H214" s="25"/>
    </row>
    <row r="215" spans="1:8" s="27" customFormat="1" ht="24" customHeight="1" x14ac:dyDescent="0.2">
      <c r="A215" s="15"/>
      <c r="B215" s="25"/>
      <c r="C215" s="25"/>
      <c r="D215" s="25"/>
      <c r="E215" s="25"/>
      <c r="F215" s="25"/>
      <c r="G215" s="25"/>
      <c r="H215" s="25"/>
    </row>
  </sheetData>
  <mergeCells count="117">
    <mergeCell ref="H2:H3"/>
    <mergeCell ref="E22:G22"/>
    <mergeCell ref="D22:D23"/>
    <mergeCell ref="C22:C23"/>
    <mergeCell ref="B22:B23"/>
    <mergeCell ref="A22:A23"/>
    <mergeCell ref="A20:C20"/>
    <mergeCell ref="A19:C19"/>
    <mergeCell ref="A9:C9"/>
    <mergeCell ref="A1:B1"/>
    <mergeCell ref="E1:G1"/>
    <mergeCell ref="A2:A3"/>
    <mergeCell ref="B2:B3"/>
    <mergeCell ref="C2:C3"/>
    <mergeCell ref="D2:D3"/>
    <mergeCell ref="E2:G2"/>
    <mergeCell ref="H22:H23"/>
    <mergeCell ref="A21:B21"/>
    <mergeCell ref="E21:G21"/>
    <mergeCell ref="A29:C29"/>
    <mergeCell ref="A39:C39"/>
    <mergeCell ref="A40:C40"/>
    <mergeCell ref="A41:B41"/>
    <mergeCell ref="E41:G41"/>
    <mergeCell ref="A42:A43"/>
    <mergeCell ref="B42:B43"/>
    <mergeCell ref="C42:C43"/>
    <mergeCell ref="D42:D43"/>
    <mergeCell ref="E42:G42"/>
    <mergeCell ref="A60:A61"/>
    <mergeCell ref="B60:B61"/>
    <mergeCell ref="C60:C61"/>
    <mergeCell ref="D60:D61"/>
    <mergeCell ref="E60:G60"/>
    <mergeCell ref="H60:H61"/>
    <mergeCell ref="H42:H43"/>
    <mergeCell ref="A48:C48"/>
    <mergeCell ref="A57:C57"/>
    <mergeCell ref="A58:C58"/>
    <mergeCell ref="A59:B59"/>
    <mergeCell ref="E59:G59"/>
    <mergeCell ref="A66:C66"/>
    <mergeCell ref="A76:C76"/>
    <mergeCell ref="A77:C77"/>
    <mergeCell ref="A78:B78"/>
    <mergeCell ref="E78:G78"/>
    <mergeCell ref="A79:A80"/>
    <mergeCell ref="B79:B80"/>
    <mergeCell ref="C79:C80"/>
    <mergeCell ref="D79:D80"/>
    <mergeCell ref="E79:G79"/>
    <mergeCell ref="H79:H80"/>
    <mergeCell ref="A86:C86"/>
    <mergeCell ref="A96:C96"/>
    <mergeCell ref="A97:C97"/>
    <mergeCell ref="A98:B98"/>
    <mergeCell ref="E98:G98"/>
    <mergeCell ref="A99:A100"/>
    <mergeCell ref="B99:B100"/>
    <mergeCell ref="C99:C100"/>
    <mergeCell ref="D99:D100"/>
    <mergeCell ref="E99:G99"/>
    <mergeCell ref="A119:A120"/>
    <mergeCell ref="B119:B120"/>
    <mergeCell ref="C119:C120"/>
    <mergeCell ref="D119:D120"/>
    <mergeCell ref="E119:G119"/>
    <mergeCell ref="H119:H120"/>
    <mergeCell ref="H99:H100"/>
    <mergeCell ref="A106:C106"/>
    <mergeCell ref="A116:C116"/>
    <mergeCell ref="A117:C117"/>
    <mergeCell ref="A118:B118"/>
    <mergeCell ref="E118:G118"/>
    <mergeCell ref="A126:C126"/>
    <mergeCell ref="A137:C137"/>
    <mergeCell ref="A138:C138"/>
    <mergeCell ref="A139:B139"/>
    <mergeCell ref="E139:G139"/>
    <mergeCell ref="A140:A141"/>
    <mergeCell ref="B140:B141"/>
    <mergeCell ref="C140:C141"/>
    <mergeCell ref="D140:D141"/>
    <mergeCell ref="E140:G140"/>
    <mergeCell ref="A159:A160"/>
    <mergeCell ref="B159:B160"/>
    <mergeCell ref="C159:C160"/>
    <mergeCell ref="D159:D160"/>
    <mergeCell ref="E159:G159"/>
    <mergeCell ref="H159:H160"/>
    <mergeCell ref="H140:H141"/>
    <mergeCell ref="A146:C146"/>
    <mergeCell ref="A156:C156"/>
    <mergeCell ref="A157:C157"/>
    <mergeCell ref="A158:B158"/>
    <mergeCell ref="E158:G158"/>
    <mergeCell ref="A165:C165"/>
    <mergeCell ref="A174:C174"/>
    <mergeCell ref="H177:H178"/>
    <mergeCell ref="A184:C184"/>
    <mergeCell ref="A195:C195"/>
    <mergeCell ref="A196:C196"/>
    <mergeCell ref="A201:H201"/>
    <mergeCell ref="A202:H202"/>
    <mergeCell ref="A175:C175"/>
    <mergeCell ref="A176:B176"/>
    <mergeCell ref="E176:G176"/>
    <mergeCell ref="A177:A178"/>
    <mergeCell ref="B177:B178"/>
    <mergeCell ref="C177:C178"/>
    <mergeCell ref="D177:D178"/>
    <mergeCell ref="E177:G177"/>
    <mergeCell ref="A203:H203"/>
    <mergeCell ref="A204:H204"/>
    <mergeCell ref="A197:C197"/>
    <mergeCell ref="A198:C198"/>
    <mergeCell ref="A200:H2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2024-12-26T12:53:05Z</dcterms:modified>
</cp:coreProperties>
</file>